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eegovg01.sharepoint.com/sites/EAO_MKM/DOKUMENDID/Eelarve/2025 ea projekt/RE Riigikogus/KVEK/"/>
    </mc:Choice>
  </mc:AlternateContent>
  <xr:revisionPtr revIDLastSave="295" documentId="8_{2A9564EA-D95A-49DF-B02C-083C97B9E7A7}" xr6:coauthVersionLast="47" xr6:coauthVersionMax="47" xr10:uidLastSave="{67CE4C9F-E0E8-4902-A71B-321624BCEC12}"/>
  <bookViews>
    <workbookView xWindow="-110" yWindow="-110" windowWidth="19420" windowHeight="11500" xr2:uid="{29B9735F-AF2F-478C-8FC5-D1B64A2C1AFA}"/>
  </bookViews>
  <sheets>
    <sheet name="Sheet1" sheetId="1" r:id="rId1"/>
  </sheets>
  <definedNames>
    <definedName name="_xlnm._FilterDatabase" localSheetId="0" hidden="1">Sheet1!$A$3:$P$45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19" i="1" l="1"/>
  <c r="D19" i="1"/>
  <c r="C11" i="1" l="1"/>
  <c r="C14" i="1"/>
  <c r="D5" i="1"/>
  <c r="D4" i="1" s="1"/>
  <c r="C5" i="1" l="1"/>
  <c r="C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tc={0546DFCD-E515-4D1C-89C4-774164CEED7D}</author>
    <author>tc={B13BBAA6-FB89-4754-8817-8C49E52D1A94}</author>
    <author>tc={2804FE59-B529-4B95-8B62-D39243EC250B}</author>
  </authors>
  <commentList>
    <comment ref="A13" authorId="0" shapeId="0" xr:uid="{0546DFCD-E515-4D1C-89C4-774164CEED7D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SF 2021+ on meil digiteekaart, vt S1NRF-EI21-13141</t>
      </text>
    </comment>
    <comment ref="A37" authorId="1" shapeId="0" xr:uid="{B13BBAA6-FB89-4754-8817-8C49E52D1A94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Siin grandil ka tootearendustoetus ja arenduskeskust toetus, SF2021+</t>
      </text>
    </comment>
    <comment ref="B46" authorId="2" shapeId="0" xr:uid="{2804FE59-B529-4B95-8B62-D39243EC250B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Lisaks SF omategevustele ka kolm taotlusvooru selle grandi sees</t>
      </text>
    </comment>
  </commentList>
</comments>
</file>

<file path=xl/sharedStrings.xml><?xml version="1.0" encoding="utf-8"?>
<sst xmlns="http://schemas.openxmlformats.org/spreadsheetml/2006/main" count="239" uniqueCount="199">
  <si>
    <t>Grant</t>
  </si>
  <si>
    <t>Õigusakt</t>
  </si>
  <si>
    <t xml:space="preserve">Link õigusaktile
</t>
  </si>
  <si>
    <t>Jooksvalt avatud</t>
  </si>
  <si>
    <t>Suletud</t>
  </si>
  <si>
    <t>S9NRR-EA20-01131</t>
  </si>
  <si>
    <t>E-veoselehe teenuse arendamine</t>
  </si>
  <si>
    <t>https://www.riigiteataja.ee/akt/106052022019?leiaKehtiv</t>
  </si>
  <si>
    <t>S9NRR-EA20-02141</t>
  </si>
  <si>
    <t>Tootmisettevõtete ärimudeli muutused</t>
  </si>
  <si>
    <t>S9NRR-EA20-01111</t>
  </si>
  <si>
    <t>Investeering arengusihtide saavutamisse</t>
  </si>
  <si>
    <t>S9NRR-EI20-02241</t>
  </si>
  <si>
    <t>Ettevõtete varustuskindluse investeeringute toetus</t>
  </si>
  <si>
    <t>Ettevõtlus- ja infotehnoloogiaministri 30.05.2023 määrus nr 30 "Ettevõtja varustuskindluse toetuse tingimused ja kord"</t>
  </si>
  <si>
    <t>https://www.riigiteataja.ee/akt/101062023004?leiaKehtiv</t>
  </si>
  <si>
    <t>https://eas.ee/grants/varustuskindlus/</t>
  </si>
  <si>
    <t>S1NRF-EI21-01221</t>
  </si>
  <si>
    <t>Digilahendused erasektoris</t>
  </si>
  <si>
    <t>S1NRF-EI21-13112</t>
  </si>
  <si>
    <t>Ettevõtluskeskkonna arendam. Rahvusvahel.toetam.</t>
  </si>
  <si>
    <t>S1NRF-EI21-13122</t>
  </si>
  <si>
    <t>Iduettevõtluse hoogustamine</t>
  </si>
  <si>
    <t>S1NRF-EI21-13131</t>
  </si>
  <si>
    <t>Ettevõtte arenguprogramm light</t>
  </si>
  <si>
    <t>Ettevõtlus- ja infotehnoloogiaministri  12.10.2023 määrus nr 61 "Väikese ja keskmise suurusega ettevõtja arenguprogrammi toetus".</t>
  </si>
  <si>
    <t>https://www.riigiteataja.ee/akt/117102023001#hetkelkehtiv</t>
  </si>
  <si>
    <t>https://eas.ee/toetused/vke-arenguprogramm</t>
  </si>
  <si>
    <t>https://www.riigiteataja.ee/akt/105032024001?leiaKehtiv</t>
  </si>
  <si>
    <t>S1NRF-EI21-13152</t>
  </si>
  <si>
    <t>Ettevõtlusteadlikkus, juhtimiskv ja vastutustund ettevõtlus</t>
  </si>
  <si>
    <t>S1NRF-EI21-13162</t>
  </si>
  <si>
    <t>S1NRF-EI21-13171</t>
  </si>
  <si>
    <t>Starditoetus</t>
  </si>
  <si>
    <t>Ettevõtlus- ja infotehnoloogiaministri 31.01.2024 määrus nr 6 "Perioodi 2021–2027 starditoetuse andmise ja kasutamise tingimused ja kord"</t>
  </si>
  <si>
    <t>https://www.riigiteataja.ee/akt/106022024015?leiaKehtiv</t>
  </si>
  <si>
    <t>https://eas.ee/grants/starditoetus/</t>
  </si>
  <si>
    <t>S1NJT-EI21-06111</t>
  </si>
  <si>
    <t>Ida-Viru ettevõtluse investeeringute toetus</t>
  </si>
  <si>
    <t>https://www.riigiteataja.ee/akt/101112022008?leiaKehtiv</t>
  </si>
  <si>
    <t>https://eas.ee/grants/ida-viru-ettevotluse-investeeringute-toetus/</t>
  </si>
  <si>
    <t>S1NJT-EI21-06142</t>
  </si>
  <si>
    <t>S1NJT-EI21-06151</t>
  </si>
  <si>
    <t>8N10-RE00-05261</t>
  </si>
  <si>
    <t>Toetus ettevõtjate innovats alaseks rahvusvaheliseks koostööks (Eurostars)</t>
  </si>
  <si>
    <t xml:space="preserve">Ettevõtlus- ja infotehnoloogiaministri 27. juuli 2018. a määrus nr 46 "Toetus ettevõtjate toote-, teenuse- ja protsessiarenduse alaseks rahvusvaheliseks koostööks" </t>
  </si>
  <si>
    <t>https://www.riigiteataja.ee/akt/112072019016?leiaKehtiv</t>
  </si>
  <si>
    <t>8N10-RE00-54101</t>
  </si>
  <si>
    <t>Ettevõtluskiirendi kvaliteedimärgise toetus</t>
  </si>
  <si>
    <t xml:space="preserve">Ettevõtlus- ja infotehnoloogiaministri 1. juuni 2022. a määrus nr 46 "Ettevõtjate teadus- ja arendustegevuse ning innovatsioonialase rahvusvahelise koostöö toetamine" </t>
  </si>
  <si>
    <t>https://www.riigiteataja.ee/akt/111072023006?leiaKehtiv</t>
  </si>
  <si>
    <t>https://eas.ee/en/grants/euroopa-horisont/</t>
  </si>
  <si>
    <t>8N10-RE00-05421</t>
  </si>
  <si>
    <t>Üleeuroopalist huvi pakkuva projekti teadus- ja arendustegevuse toetamine</t>
  </si>
  <si>
    <t xml:space="preserve">Ettevõtlus- ja infotehnoloogiaministri 21. märtsi 2022 a. määrus nr 23 "Ettevõtja rakendusuuringute määrus" </t>
  </si>
  <si>
    <t>https://www.riigiteataja.ee/akt/128062024016</t>
  </si>
  <si>
    <t>8N10-RE00-05411</t>
  </si>
  <si>
    <t>Ettevõtja rakendusuuringute toetamine</t>
  </si>
  <si>
    <t>Ettevõtlus- ja infotehnoloogiaministri 21. märtsi 2022 a. määrus nr 23 "Ettevõtja rakendusuuringute määrus"</t>
  </si>
  <si>
    <t>https://eas.ee/grants/rakendusuuringute-programm/</t>
  </si>
  <si>
    <t xml:space="preserve">Taotlusvoor oli avatud 18.07.2024 kuni 27.09.2024. </t>
  </si>
  <si>
    <t>8N10-RE00-05441</t>
  </si>
  <si>
    <t>Teadus- ja arendustegevuse teenuseid pakkuva ettevõtja taristu toetamine</t>
  </si>
  <si>
    <t>8N10-RE00-05471</t>
  </si>
  <si>
    <t>Reaalajamajanduse lahenduste piloteerimise toetamine</t>
  </si>
  <si>
    <t>https://www.riigiteataja.ee/akt/113092024004</t>
  </si>
  <si>
    <t>https://eas.ee/toetused/andmepohine-aruandlus/ ; https://eis.ee/toetused/reaalajamajanduse-kliendi-tundmise-andmevahetusteenus-prototuubi-arendamise-toetus/ ; https://eas.ee/toetused/rte-aritarkvara-lahendused/; https://eas.ee/toetused/reaalajamajanduse-tervikprotsess-valjatootamise-toetus/ ; https://eas.ee/toetused/andmepohine-aruandlus/</t>
  </si>
  <si>
    <t>Taotlusvoor avatud 23.09.2024 kuni 08.11.2024 kell 16.00</t>
  </si>
  <si>
    <t>8N10-RE00-05491</t>
  </si>
  <si>
    <t>Süvatehnoloogia iduettevõtja äriarendusprojektide toetus</t>
  </si>
  <si>
    <t xml:space="preserve">Majandus- ja infotehnoloogiaministri 22. augusti 2023. a määrus nr 54 "Süvatehnoloogia iduettevõtja äriarendusprojektide toetuse andmise tingimused ja kord" </t>
  </si>
  <si>
    <t xml:space="preserve">https://www.riigiteataja.ee/akt/124082023004?leiaKehtiv </t>
  </si>
  <si>
    <t>https://eis.ee/toetused/iduettevotja-toetus/</t>
  </si>
  <si>
    <t>Taotlusvoor oli avatud 09.10.2023  kuni 08.11.2023.
II taotlusvoor oli avatud 01.04.2024 kuni 29.04.2024.
Järgmine taotlusvoor on kavandatud 2025. aastal.</t>
  </si>
  <si>
    <t>8N10-RE00-05451</t>
  </si>
  <si>
    <t>Üliõpilaste inseneri valdkonna arendusprojektide toetamine</t>
  </si>
  <si>
    <t xml:space="preserve">Ettevõtlus- ja infotehnoloogiaministri 17. novembri 2022. a määrus nr 92 "Üliõpilaste inseneri valdkonna arendusprojektidele toetuse andmise tingimused ja kord" </t>
  </si>
  <si>
    <t>https://www.riigiteataja.ee/akt/119112022001?leiaKehtiv</t>
  </si>
  <si>
    <t>https://eis.ee/toetused/uliopilaste-inseneri-valdkonna-arendusprojektide-toetus/</t>
  </si>
  <si>
    <t>Taotlusvoor on avatud 30.09.2024 kell 9.00 kuni 16.12.2024 kell 16.00.</t>
  </si>
  <si>
    <t>8N10-RE00-54111</t>
  </si>
  <si>
    <t>Ettevõtja teadus- ja arendustöötaja toetus</t>
  </si>
  <si>
    <t>Majandus- ja infotehnoloogiaministri 16. veebruari 2024. a määrus nr 7 "Ettevõtja teadus- ja arendustöötaja toetus"</t>
  </si>
  <si>
    <t>https://www.riigiteataja.ee/akt/127022024006</t>
  </si>
  <si>
    <t>https://eis.ee/toetused/teadus-ja-arendustootaja-toetus/</t>
  </si>
  <si>
    <t>Voorud taotlemiseks avatud kaks korda aastas. Esimene voor oli taotlemiseks avatud 15.09-16.10.2024. Järgmine voor on avatud 2025.a. 15.02-16.03</t>
  </si>
  <si>
    <t>TAI võimekuse ja valmisoleku arendamine  ja invest. toetam</t>
  </si>
  <si>
    <t>S1NRF-EI21-11112</t>
  </si>
  <si>
    <t>Ettevõtete TAI-mahukuse suurendamine</t>
  </si>
  <si>
    <t>S1NRF-EI21-11122</t>
  </si>
  <si>
    <t>Rakendusuuringute ja eksperiment. Programm</t>
  </si>
  <si>
    <t>S1NRF-EI21-11131</t>
  </si>
  <si>
    <t>Ettevõtlus- ja infotehnoloogiaministri määrus 31.01.2024 nr 5 "Ettevõtte arenguprogrammi toetus"</t>
  </si>
  <si>
    <t>https://www.riigiteataja.ee/akt/106022024014</t>
  </si>
  <si>
    <t>https://eas.ee/toetused/ettevotte-arenguprogramm/</t>
  </si>
  <si>
    <t>S1NRF-EI21-11141</t>
  </si>
  <si>
    <t>Innovatsiooni- ja arendusosak</t>
  </si>
  <si>
    <t>Ettevõtlus- ja infotehnoloogiaministeri määrus 10.02.2023 nr 8 "Perioodi 2021–2027 innovatsiooni- ja arendusosaku toetuse andmise tingimused ja kord"</t>
  </si>
  <si>
    <t>https://www.riigiteataja.ee/akt/115022023009?leiaKehtiv</t>
  </si>
  <si>
    <t>https://eas.ee/grants/innovatsiooniosak/ ja https://eas.ee/grants/arendusosak/</t>
  </si>
  <si>
    <t>S1NRF-EI21-11152</t>
  </si>
  <si>
    <t>Innovaatilised riigihanked</t>
  </si>
  <si>
    <t>S5NNO-EA14-01211</t>
  </si>
  <si>
    <t>Green ICT põhitoetusskeem (GII)</t>
  </si>
  <si>
    <t>S5NNO-EA14-01221</t>
  </si>
  <si>
    <t>Green ICT väiketoetusskeem</t>
  </si>
  <si>
    <t>S5NNO-EA14-01241</t>
  </si>
  <si>
    <t>Green ICT programmi juhtmiskulud</t>
  </si>
  <si>
    <t>Ei ole avatud taotlusvoor, juhtimiskulud on toetuse ja omategevuste rakendamiseks planeeritud kulud</t>
  </si>
  <si>
    <t>S5NNO-EI14-01291</t>
  </si>
  <si>
    <t>Green ICT täiendavate tegevuste taotlusvoor</t>
  </si>
  <si>
    <t>Tootearendustoetus</t>
  </si>
  <si>
    <t>Ettevõtlus- ja infotehnoloogiaministri määrus 06.03.2023 nr 14 "Ettevõtja tootearenduse toetuse andmise tingimused ja kord"</t>
  </si>
  <si>
    <t>https://www.riigiteataja.ee/akt/108032023014?leiaKehtiv</t>
  </si>
  <si>
    <t>https://eas.ee/grants/tootearenduse-toetus/</t>
  </si>
  <si>
    <t>Arenduskeskuste toetus</t>
  </si>
  <si>
    <t>Ettevõtlus- ja infotehnoloogiaministri määrus 28.11.2023 nr 63 "Arenduskeskuste investeeringutoetuse andmise tingimused ja kord"</t>
  </si>
  <si>
    <t>https://www.riigiteataja.ee/akt/101122023002?leiaKehtiv</t>
  </si>
  <si>
    <t>https://eas.ee/toetused/arenduskeskuste-toetus</t>
  </si>
  <si>
    <t>E-​arvete arenduse toetus</t>
  </si>
  <si>
    <t>Ettevõtlus- ja infotehnoloogiaministri määrus 22.04.2022 nr 33 "E-arvete arenduse toetuse taotlemise ja kasutamise tingimused ning kord"</t>
  </si>
  <si>
    <t>https://www.riigiteataja.ee/akt/128042022029</t>
  </si>
  <si>
    <t>https://eis.ee/toetused/e-arve-toetus/</t>
  </si>
  <si>
    <t>Taotlusvoor oli avatud 30.05.2022 kell 09:00 kuni 31.03.2023.</t>
  </si>
  <si>
    <t>E-​veoselehe liidestamise toetus</t>
  </si>
  <si>
    <t>Majandus- ja tööstusministri määrus 11.09.2024 nr 34 "E-veoselehe andmevahetusteenusega liidestamise toetus"</t>
  </si>
  <si>
    <t>https://www.riigiteataja.ee/akt/112092024001?leiaKehtiv</t>
  </si>
  <si>
    <t>https://eis.ee/toetused/e-veoselehe-liidestamise-toetus</t>
  </si>
  <si>
    <t>Taotlusvoor avatud 30.09.2024 kell 09:00  kuni 02.12.2024 kel 16:00</t>
  </si>
  <si>
    <t>Ettevõtlus- ja infotehnoloogiaministri määrus 17.08.2022 nr 65 "Ettevõtete digipöörde toetuse tingimused ja kord"</t>
  </si>
  <si>
    <t>https://www.riigiteataja.ee/akt/119082022005?leiaKehtiv</t>
  </si>
  <si>
    <t>https://eis.ee/toetused/digipoorde-toetus/</t>
  </si>
  <si>
    <t>https://www.riigiteataja.ee/akt/116112022005?leiaKehtiv</t>
  </si>
  <si>
    <t>Ettevõtlus- ja infotehnoloogiaministri 14.11.2022. a määrus nr 91  "Taastekava tootmisettevõtja ärimudeli muutmise toetuse tingimused ja taotlemise kord"</t>
  </si>
  <si>
    <t>https://eis.ee/toetused/rohetoetus/</t>
  </si>
  <si>
    <t>https://eis.ee/toetused/e-veoselehe-arendamise-toetus/</t>
  </si>
  <si>
    <t>https://eas.ee/wp-content/uploads/2022/08/vaikeprojektide_voor_2022.pdf</t>
  </si>
  <si>
    <t xml:space="preserve">Suletud. Taotlusvoor oli avatud  31.05.2022 – 29.07.2022 </t>
  </si>
  <si>
    <t>https://eas.ee/wp-content/uploads/2024/06/pohitoetusskeem_2021.pdf</t>
  </si>
  <si>
    <t>https://eas.ee/wp-content/uploads/2022/08/taiendavate-tegevuste-voor-kord-ja-tingimused.pdf</t>
  </si>
  <si>
    <t xml:space="preserve">	Majandus- ja infotehnoloogiaministri 29.02.2024. a määrus nr  8 "Ettevõtja digitaliseerimise teekaardi toetus"</t>
  </si>
  <si>
    <t>Eesti-Norra koostööprogramm "Green ICT" põhitoetusskeemi kord ja tingimused</t>
  </si>
  <si>
    <t>Eesti-Norra koostööprogramm "Green ICT" väikeprojektide vooru kord ja tingimused</t>
  </si>
  <si>
    <t>Eesti-Norra koostööprogramm "Green ICT" täiendavate tegevuste vooru kord ja tingimused</t>
  </si>
  <si>
    <t>https://eis.ee/toetused/digitaliseerimise-teekaardi-toetu</t>
  </si>
  <si>
    <t>https://eis.ee/toetused/eurostars/</t>
  </si>
  <si>
    <t>Suletud, taotlusvoorud 2 korda aastas</t>
  </si>
  <si>
    <t>https://eis.ee/toetused/ta-taristu-toetus/</t>
  </si>
  <si>
    <t>https://eis.ee/toetused/norratoetus/</t>
  </si>
  <si>
    <t>https://eis.ee/toetused/norratoetus</t>
  </si>
  <si>
    <t>https://eis.ee/toetused/rahvusvaheliste-konverentside-toetus/</t>
  </si>
  <si>
    <t>https://www.riigiteataja.ee/akt/112042023002?leiaKehtiv</t>
  </si>
  <si>
    <t>Ettevõtlus- ja infotehnoloogiaministri määrus 11.04.2023 nr 25 "Rahvusvaheliste sündmuste ja konverentside toetamise tingimused ja kord"</t>
  </si>
  <si>
    <t>Rahvusvaheliste konverentside toetus (Turismisektori elavdamine ja taaskäivitamise toetamine)</t>
  </si>
  <si>
    <t>https://eis.ee/toetused/rahvusvaheliste-spordi-ja-kultuurisundmuste-toetus/</t>
  </si>
  <si>
    <t>Rahvusvaheliste spordi-​ ja kultuurisündmuste toetus (Turismisektori elavdamine ja taaskäivitamise toetamine)</t>
  </si>
  <si>
    <t>https://eis.ee/toetused/suursundmused</t>
  </si>
  <si>
    <t>Suursündmuste toetus (Turismisektori elavdamine ja taaskäivitamise toetamine)</t>
  </si>
  <si>
    <t>https://eis.ee/toetused/ida-viru-vke-toetus/</t>
  </si>
  <si>
    <t>https://www.riigiteataja.ee/akt/113062023015?leiaKehtiv</t>
  </si>
  <si>
    <t>Majandus- ja infotehnoloogiaministri määrus 09.06.2023 nr 33 "Ida-Virumaa väike- ja keskmise suurusega ettevõtjate investeeringute toetamise tingimused ja kord"</t>
  </si>
  <si>
    <t>https://eis.ee/toetused/ida-viru-teadmusmahukate-tegevuste-toetus/</t>
  </si>
  <si>
    <t>https://www.riigiteataja.ee/akt/120062023009?leiaKehtiv</t>
  </si>
  <si>
    <t>Majandus- ja infotehnoloogiaministri määrus 19.06.2023 nr 35 "Ida-Viru ettevõtjate teadmusmahukate tegevuste toetus"</t>
  </si>
  <si>
    <r>
      <t>S1NJT-EI21</t>
    </r>
    <r>
      <rPr>
        <sz val="10"/>
        <rFont val="Times New Roman"/>
        <family val="1"/>
        <charset val="186"/>
      </rPr>
      <t>-06121</t>
    </r>
  </si>
  <si>
    <t>Suletud, taotlusvoor 1 korda aastas</t>
  </si>
  <si>
    <t>Suletud. Taotlusvoor toimus 2023.aastal. Rahastati projekte kolmeks aastaks.</t>
  </si>
  <si>
    <t>Ida-Virumaa väike- ja keskmise suurusega ettevõtjate investeeringute toetus</t>
  </si>
  <si>
    <t>Ida-Viru ettevõtjate ja Ida-Virusse investeerivate ettevõtjate teadmusmahukate tegevuste toetus (rakendusuuringud ja tootearendus)</t>
  </si>
  <si>
    <t>Ida-Viru ettevõtjate ja Ida-Virusse investeerivate ettevõtjate teadmusmahukate tegevuste toetus (piloottaristu)</t>
  </si>
  <si>
    <t xml:space="preserve">Toetuse taotlemine oli jooksev, taotlemine eelarve ammendumise tõttu suletud. </t>
  </si>
  <si>
    <t xml:space="preserve">Toetuse taotlemiseks jooksvalt avatud. Kaks taotlusvooru. 1. Rohetoetus: roheauditi läbiviimine; 2. Rohetoetus: arendustegevuse elluviimine ja ärimudeli muutmise rakendamine. </t>
  </si>
  <si>
    <t>Toetuse taotlemiseks jooksvalt avatud. Kaks erinevat taoltusvooru. 1. Ettevõtete digipöörde toetus – muud sektorid; 2. Ettevõtete digipöörde toetus – töötlev tööstus, mäetööstus.</t>
  </si>
  <si>
    <t>Ida-Viru tugiteenuse meede. 5 eraldi käskkirja, SF 2021+. Ei ole taotlemine, vaid raha eraldatakse ministri käskkirjaga.</t>
  </si>
  <si>
    <t>Siin on mitu eraldi käskkirja: 
"Ida-Virumaa inkubatsiooniteenuste programmi loomine";
"Jõhvi digi- ja multimeediainkubaatori rajamine"; 
"Jõhvi loometööstuse inkubaatori rajamine"; 
"Narva tööstusinkubaatori rajamine"; 
"Jõhvi Äripargi teise etapi taristu rajamine"</t>
  </si>
  <si>
    <t>Jooksvalt toetuse taotlemiseks avatud</t>
  </si>
  <si>
    <t>Tegevuskulud 2025</t>
  </si>
  <si>
    <t>Investeeringud 2025</t>
  </si>
  <si>
    <t>Vooru info (jooksvalt avatud/vooruline)</t>
  </si>
  <si>
    <t>Link EISi veebi (toetuse puhul)</t>
  </si>
  <si>
    <r>
      <t xml:space="preserve">Dokumendid leitavad failist </t>
    </r>
    <r>
      <rPr>
        <i/>
        <sz val="10"/>
        <rFont val="Times New Roman"/>
        <family val="1"/>
        <charset val="186"/>
      </rPr>
      <t>EIS tegevused (teenused-toetused, õigusaktid).zip</t>
    </r>
    <r>
      <rPr>
        <sz val="10"/>
        <rFont val="Times New Roman"/>
        <family val="1"/>
        <charset val="186"/>
      </rPr>
      <t>.</t>
    </r>
  </si>
  <si>
    <t>Ettevõtlus- ja infotehnoloogiaministri määrus 05.05.2022 nr 36 "E-veoselehe teenusearenduse toetamise tingimused ja kord"</t>
  </si>
  <si>
    <t xml:space="preserve">Suletud 29.07.2024 kell 09:00 eelarve ammendumise tõttu. </t>
  </si>
  <si>
    <t>Ettevõtlus- ja infotehnoloogiaministri 21.06.2022 määrus nr 50 "Ida-Viru ettevõtluse investeeringute toetus"</t>
  </si>
  <si>
    <t>Majandus- ja infotehnoloogiaministri 09.06.2024 määrus nr 33 "Ida-Virumaa väike- ja keskmise suurusega ettevõtjate investeeringute toetamise tingimused ja kord"</t>
  </si>
  <si>
    <t>https://www.riigiteataja.ee/akt/106112024007</t>
  </si>
  <si>
    <t xml:space="preserve">Ettevõtlusega alustam. ja ettevõtete arendam. Soodustamine. </t>
  </si>
  <si>
    <t>Väikeettevõtluse toetus</t>
  </si>
  <si>
    <t>Ettevõtlus- ja infotehnoloogiaministri 5. aprilli 2023. a määrus nr 23 "Reaalajamajanduse lahenduste piloteerimine"</t>
  </si>
  <si>
    <t>KOKKU</t>
  </si>
  <si>
    <t>Turismisektori elavdamine ja taaskäivitamise toet., sh:</t>
  </si>
  <si>
    <t>Ettevõtte arenguprogramm, sh:</t>
  </si>
  <si>
    <t>Ida-Viru SF2021+</t>
  </si>
  <si>
    <t>8N10-RE00-05431</t>
  </si>
  <si>
    <t>Granti ei ole veel avatud</t>
  </si>
  <si>
    <t>Programm: ETTEVÕTLUSKESKKOND</t>
  </si>
  <si>
    <t>Programm: TEADMUSSIIRE</t>
  </si>
  <si>
    <r>
      <t xml:space="preserve">Dokumendid leitavad failist </t>
    </r>
    <r>
      <rPr>
        <i/>
        <sz val="10"/>
        <color rgb="FF0070C0"/>
        <rFont val="Times New Roman"/>
        <family val="1"/>
        <charset val="186"/>
      </rPr>
      <t>EIS tegevused (teenused-toetused, õigusaktid).zip</t>
    </r>
    <r>
      <rPr>
        <sz val="10"/>
        <color rgb="FF0070C0"/>
        <rFont val="Times New Roman"/>
        <family val="1"/>
        <charset val="186"/>
      </rPr>
      <t>.</t>
    </r>
  </si>
  <si>
    <t>Toetuse nimetus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</si>
</sst>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b/>
      <u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8"/>
      <name val="Aptos Narrow"/>
      <family val="2"/>
      <charset val="186"/>
      <scheme val="minor"/>
    </font>
    <font>
      <u/>
      <sz val="11"/>
      <color theme="10"/>
      <name val="Aptos Narrow"/>
      <family val="2"/>
      <charset val="186"/>
      <scheme val="minor"/>
    </font>
    <font>
      <sz val="10"/>
      <color rgb="FF0070C0"/>
      <name val="Times New Roman"/>
      <family val="1"/>
      <charset val="186"/>
    </font>
    <font>
      <sz val="9"/>
      <color indexed="81"/>
      <name val="Segoe UI"/>
      <charset val="1"/>
    </font>
    <font>
      <i/>
      <sz val="1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20202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u/>
      <sz val="10"/>
      <color rgb="FF0070C0"/>
      <name val="Times New Roman"/>
      <family val="1"/>
      <charset val="186"/>
    </font>
    <font>
      <i/>
      <sz val="10"/>
      <color rgb="FF0070C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 tint="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1" applyFont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2" borderId="3" xfId="0" applyFont="1" applyFill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49" fontId="5" fillId="3" borderId="3" xfId="0" applyNumberFormat="1" applyFont="1" applyFill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49" fontId="5" fillId="3" borderId="3" xfId="0" applyNumberFormat="1" applyFont="1" applyFill="1" applyBorder="1" applyAlignment="1">
      <alignment horizontal="left" vertical="top"/>
    </xf>
    <xf numFmtId="49" fontId="5" fillId="3" borderId="3" xfId="0" applyNumberFormat="1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2" borderId="3" xfId="0" applyFont="1" applyFill="1" applyBorder="1" applyAlignment="1">
      <alignment vertical="top"/>
    </xf>
    <xf numFmtId="0" fontId="5" fillId="0" borderId="0" xfId="0" applyFont="1" applyAlignment="1">
      <alignment vertical="top" wrapText="1"/>
    </xf>
    <xf numFmtId="0" fontId="6" fillId="0" borderId="3" xfId="0" applyFont="1" applyBorder="1" applyAlignment="1">
      <alignment vertical="top"/>
    </xf>
    <xf numFmtId="3" fontId="5" fillId="0" borderId="3" xfId="0" applyNumberFormat="1" applyFont="1" applyBorder="1" applyAlignment="1">
      <alignment horizontal="right" vertical="top" wrapText="1"/>
    </xf>
    <xf numFmtId="3" fontId="6" fillId="0" borderId="3" xfId="0" applyNumberFormat="1" applyFont="1" applyBorder="1" applyAlignment="1">
      <alignment horizontal="right" vertical="top" wrapText="1"/>
    </xf>
    <xf numFmtId="3" fontId="3" fillId="2" borderId="3" xfId="1" applyNumberFormat="1" applyFont="1" applyFill="1" applyBorder="1" applyAlignment="1">
      <alignment horizontal="right" vertical="top" wrapText="1"/>
    </xf>
    <xf numFmtId="0" fontId="17" fillId="0" borderId="0" xfId="0" applyFont="1" applyAlignment="1">
      <alignment vertical="top"/>
    </xf>
    <xf numFmtId="0" fontId="12" fillId="4" borderId="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top"/>
    </xf>
    <xf numFmtId="3" fontId="3" fillId="2" borderId="3" xfId="1" applyNumberFormat="1" applyFont="1" applyFill="1" applyBorder="1" applyAlignment="1">
      <alignment horizontal="left" vertical="top"/>
    </xf>
    <xf numFmtId="3" fontId="3" fillId="2" borderId="3" xfId="1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vertical="top" wrapText="1"/>
    </xf>
    <xf numFmtId="0" fontId="14" fillId="0" borderId="2" xfId="1" applyFont="1" applyBorder="1" applyAlignment="1">
      <alignment vertical="top"/>
    </xf>
    <xf numFmtId="0" fontId="15" fillId="0" borderId="2" xfId="1" applyFont="1" applyBorder="1" applyAlignment="1">
      <alignment vertical="top"/>
    </xf>
    <xf numFmtId="3" fontId="16" fillId="0" borderId="2" xfId="0" applyNumberFormat="1" applyFont="1" applyBorder="1" applyAlignment="1">
      <alignment horizontal="right" vertical="center" wrapText="1"/>
    </xf>
    <xf numFmtId="0" fontId="14" fillId="0" borderId="2" xfId="1" applyFont="1" applyBorder="1" applyAlignment="1">
      <alignment horizontal="center" vertical="top" wrapText="1"/>
    </xf>
    <xf numFmtId="4" fontId="14" fillId="0" borderId="2" xfId="1" applyNumberFormat="1" applyFont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>
      <alignment horizontal="center" vertical="top" wrapText="1"/>
    </xf>
    <xf numFmtId="3" fontId="5" fillId="3" borderId="3" xfId="0" applyNumberFormat="1" applyFont="1" applyFill="1" applyBorder="1" applyAlignment="1">
      <alignment horizontal="right" vertical="top" wrapText="1"/>
    </xf>
    <xf numFmtId="3" fontId="5" fillId="3" borderId="3" xfId="0" applyNumberFormat="1" applyFont="1" applyFill="1" applyBorder="1" applyAlignment="1">
      <alignment horizontal="right" vertical="top"/>
    </xf>
    <xf numFmtId="49" fontId="11" fillId="3" borderId="3" xfId="0" applyNumberFormat="1" applyFont="1" applyFill="1" applyBorder="1" applyAlignment="1">
      <alignment horizontal="right" vertical="top" wrapText="1"/>
    </xf>
    <xf numFmtId="3" fontId="5" fillId="0" borderId="0" xfId="0" applyNumberFormat="1" applyFont="1" applyAlignment="1">
      <alignment vertical="top"/>
    </xf>
    <xf numFmtId="0" fontId="5" fillId="0" borderId="3" xfId="0" applyFont="1" applyFill="1" applyBorder="1" applyAlignment="1">
      <alignment vertical="top"/>
    </xf>
    <xf numFmtId="0" fontId="5" fillId="0" borderId="3" xfId="0" applyFont="1" applyFill="1" applyBorder="1" applyAlignment="1">
      <alignment horizontal="left" vertical="top" wrapText="1"/>
    </xf>
    <xf numFmtId="3" fontId="5" fillId="0" borderId="3" xfId="0" applyNumberFormat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6" fillId="0" borderId="3" xfId="0" applyFont="1" applyFill="1" applyBorder="1" applyAlignment="1">
      <alignment vertical="top"/>
    </xf>
    <xf numFmtId="0" fontId="6" fillId="0" borderId="3" xfId="0" applyFont="1" applyFill="1" applyBorder="1" applyAlignment="1">
      <alignment horizontal="left" vertical="top" wrapText="1"/>
    </xf>
    <xf numFmtId="3" fontId="6" fillId="0" borderId="3" xfId="0" applyNumberFormat="1" applyFont="1" applyFill="1" applyBorder="1" applyAlignment="1">
      <alignment horizontal="right" vertical="top" wrapText="1"/>
    </xf>
    <xf numFmtId="0" fontId="6" fillId="0" borderId="0" xfId="0" applyFont="1" applyFill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13" fillId="0" borderId="3" xfId="0" applyFont="1" applyFill="1" applyBorder="1" applyAlignment="1">
      <alignment wrapText="1"/>
    </xf>
    <xf numFmtId="0" fontId="6" fillId="0" borderId="0" xfId="0" applyFont="1" applyFill="1" applyAlignment="1">
      <alignment vertical="top"/>
    </xf>
    <xf numFmtId="0" fontId="12" fillId="0" borderId="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right" vertical="top"/>
    </xf>
    <xf numFmtId="0" fontId="11" fillId="0" borderId="3" xfId="0" applyFont="1" applyBorder="1" applyAlignment="1">
      <alignment horizontal="right" vertical="top" wrapText="1"/>
    </xf>
    <xf numFmtId="0" fontId="5" fillId="0" borderId="3" xfId="1" applyFont="1" applyBorder="1" applyAlignment="1">
      <alignment horizontal="left" vertical="top"/>
    </xf>
    <xf numFmtId="3" fontId="3" fillId="2" borderId="5" xfId="1" applyNumberFormat="1" applyFont="1" applyFill="1" applyBorder="1" applyAlignment="1">
      <alignment horizontal="left" vertical="top"/>
    </xf>
    <xf numFmtId="3" fontId="18" fillId="2" borderId="3" xfId="0" applyNumberFormat="1" applyFont="1" applyFill="1" applyBorder="1" applyAlignment="1">
      <alignment vertical="top" wrapText="1"/>
    </xf>
    <xf numFmtId="3" fontId="19" fillId="0" borderId="3" xfId="3" applyNumberFormat="1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19" fillId="0" borderId="3" xfId="3" applyFont="1" applyFill="1" applyBorder="1" applyAlignment="1">
      <alignment vertical="top" wrapText="1"/>
    </xf>
    <xf numFmtId="0" fontId="19" fillId="0" borderId="0" xfId="3" applyFont="1" applyFill="1"/>
    <xf numFmtId="3" fontId="19" fillId="0" borderId="3" xfId="3" applyNumberFormat="1" applyFont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19" fillId="0" borderId="3" xfId="3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19" fillId="0" borderId="5" xfId="3" applyFont="1" applyFill="1" applyBorder="1" applyAlignment="1">
      <alignment vertical="top" wrapText="1"/>
    </xf>
    <xf numFmtId="3" fontId="18" fillId="2" borderId="5" xfId="0" applyNumberFormat="1" applyFont="1" applyFill="1" applyBorder="1" applyAlignment="1">
      <alignment vertical="top" wrapText="1"/>
    </xf>
    <xf numFmtId="0" fontId="19" fillId="0" borderId="5" xfId="3" applyFont="1" applyBorder="1" applyAlignment="1">
      <alignment vertical="top" wrapText="1"/>
    </xf>
    <xf numFmtId="0" fontId="3" fillId="4" borderId="1" xfId="1" applyFont="1" applyFill="1" applyBorder="1" applyAlignment="1">
      <alignment vertical="center"/>
    </xf>
    <xf numFmtId="0" fontId="4" fillId="4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horizontal="center" vertical="center" wrapText="1"/>
    </xf>
    <xf numFmtId="4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4">
    <cellStyle name="Hüperlink" xfId="3" builtinId="8"/>
    <cellStyle name="Normaallaad" xfId="0" builtinId="0"/>
    <cellStyle name="Normaallaad 10" xfId="1" xr:uid="{3016D12D-1774-4938-9870-F64D7061A55B}"/>
    <cellStyle name="Normaallaad 2" xfId="2" xr:uid="{F6EF3A59-EAE9-4AD0-B30C-17FCCA5E237D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onica Hankov" id="{433E3B0B-E3E1-41D6-AAFD-E43EFB7BDB3B}" userId="S::Monica.Hankov@eis.ee::edde2ec8-9ca5-4977-b5cb-f75e1da91ae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3" dT="2024-11-06T10:56:20.41" personId="{433E3B0B-E3E1-41D6-AAFD-E43EFB7BDB3B}" id="{0546DFCD-E515-4D1C-89C4-774164CEED7D}">
    <text>SF 2021+ on meil digiteekaart, vt S1NRF-EI21-13141</text>
  </threadedComment>
  <threadedComment ref="A37" dT="2024-11-06T11:27:53.19" personId="{433E3B0B-E3E1-41D6-AAFD-E43EFB7BDB3B}" id="{B13BBAA6-FB89-4754-8817-8C49E52D1A94}">
    <text>Siin grandil ka tootearendustoetus ja arenduskeskust toetus, SF2021+</text>
  </threadedComment>
  <threadedComment ref="B46" dT="2024-11-06T11:11:36.71" personId="{433E3B0B-E3E1-41D6-AAFD-E43EFB7BDB3B}" id="{2804FE59-B529-4B95-8B62-D39243EC250B}">
    <text>Lisaks SF omategevustele ka kolm taotlusvooru selle grandi sees</text>
  </threadedComment>
</ThreadedComments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as.ee/grants/rakendusuuringute-programm/" TargetMode="External"/><Relationship Id="rId21" Type="http://schemas.openxmlformats.org/officeDocument/2006/relationships/hyperlink" Target="https://www.riigiteataja.ee/akt/115022023009?leiaKehtiv" TargetMode="External"/><Relationship Id="rId42" Type="http://schemas.openxmlformats.org/officeDocument/2006/relationships/hyperlink" Target="https://eas.ee/wp-content/uploads/2022/08/taiendavate-tegevuste-voor-kord-ja-tingimused.pdf" TargetMode="External"/><Relationship Id="rId47" Type="http://schemas.openxmlformats.org/officeDocument/2006/relationships/hyperlink" Target="https://www.riigiteataja.ee/akt/119082022005?leiaKehtiv" TargetMode="External"/><Relationship Id="rId63" Type="http://schemas.openxmlformats.org/officeDocument/2006/relationships/hyperlink" Target="https://www.riigiteataja.ee/akt/120062023009?leiaKehtiv" TargetMode="External"/><Relationship Id="rId68" Type="http://schemas.openxmlformats.org/officeDocument/2006/relationships/comments" Target="../comments1.xml"/><Relationship Id="rId7" Type="http://schemas.openxmlformats.org/officeDocument/2006/relationships/hyperlink" Target="https://www.riigiteataja.ee/akt/119112022001?leiaKehtiv" TargetMode="External"/><Relationship Id="rId2" Type="http://schemas.openxmlformats.org/officeDocument/2006/relationships/hyperlink" Target="https://www.riigiteataja.ee/akt/128062024016" TargetMode="External"/><Relationship Id="rId16" Type="http://schemas.openxmlformats.org/officeDocument/2006/relationships/hyperlink" Target="https://www.riigiteataja.ee/akt/111072023006?leiaKehtiv" TargetMode="External"/><Relationship Id="rId29" Type="http://schemas.openxmlformats.org/officeDocument/2006/relationships/hyperlink" Target="https://www.riigiteataja.ee/akt/101112022008?leiaKehtiv" TargetMode="External"/><Relationship Id="rId11" Type="http://schemas.openxmlformats.org/officeDocument/2006/relationships/hyperlink" Target="https://eis.ee/toetused/e-arve-toetus/" TargetMode="External"/><Relationship Id="rId24" Type="http://schemas.openxmlformats.org/officeDocument/2006/relationships/hyperlink" Target="https://eas.ee/toetused/arenduskeskuste-toetus" TargetMode="External"/><Relationship Id="rId32" Type="http://schemas.openxmlformats.org/officeDocument/2006/relationships/hyperlink" Target="https://www.riigiteataja.ee/akt/117102023001" TargetMode="External"/><Relationship Id="rId37" Type="http://schemas.openxmlformats.org/officeDocument/2006/relationships/hyperlink" Target="https://www.riigiteataja.ee/akt/116112022005?leiaKehtiv" TargetMode="External"/><Relationship Id="rId40" Type="http://schemas.openxmlformats.org/officeDocument/2006/relationships/hyperlink" Target="https://eas.ee/wp-content/uploads/2022/08/vaikeprojektide_voor_2022.pdf" TargetMode="External"/><Relationship Id="rId45" Type="http://schemas.openxmlformats.org/officeDocument/2006/relationships/hyperlink" Target="https://eis.ee/toetused/ta-taristu-toetus/" TargetMode="External"/><Relationship Id="rId53" Type="http://schemas.openxmlformats.org/officeDocument/2006/relationships/hyperlink" Target="https://eis.ee/toetused/rahvusvaheliste-spordi-ja-kultuurisundmuste-toetus/" TargetMode="External"/><Relationship Id="rId58" Type="http://schemas.openxmlformats.org/officeDocument/2006/relationships/hyperlink" Target="https://eis.ee/toetused/ida-viru-vke-toetus/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eis.ee/toetused/iduettevotja-toetus/" TargetMode="External"/><Relationship Id="rId61" Type="http://schemas.openxmlformats.org/officeDocument/2006/relationships/hyperlink" Target="https://www.riigiteataja.ee/akt/120062023009?leiaKehtiv" TargetMode="External"/><Relationship Id="rId19" Type="http://schemas.openxmlformats.org/officeDocument/2006/relationships/hyperlink" Target="https://eas.ee/toetused/ettevotte-arenguprogramm/" TargetMode="External"/><Relationship Id="rId14" Type="http://schemas.openxmlformats.org/officeDocument/2006/relationships/hyperlink" Target="https://www.riigiteataja.ee/akt/112092024001?leiaKehtiv" TargetMode="External"/><Relationship Id="rId22" Type="http://schemas.openxmlformats.org/officeDocument/2006/relationships/hyperlink" Target="https://eas.ee/grants/tootearenduse-toetus/" TargetMode="External"/><Relationship Id="rId27" Type="http://schemas.openxmlformats.org/officeDocument/2006/relationships/hyperlink" Target="https://eas.ee/toetused/andmepohine-aruandlus/" TargetMode="External"/><Relationship Id="rId30" Type="http://schemas.openxmlformats.org/officeDocument/2006/relationships/hyperlink" Target="https://eas.ee/grants/ida-viru-ettevotluse-investeeringute-toetus/" TargetMode="External"/><Relationship Id="rId35" Type="http://schemas.openxmlformats.org/officeDocument/2006/relationships/hyperlink" Target="https://www.riigiteataja.ee/akt/112072019016?leiaKehtiv" TargetMode="External"/><Relationship Id="rId43" Type="http://schemas.openxmlformats.org/officeDocument/2006/relationships/hyperlink" Target="https://eis.ee/toetused/digitaliseerimise-teekaardi-toetu" TargetMode="External"/><Relationship Id="rId48" Type="http://schemas.openxmlformats.org/officeDocument/2006/relationships/hyperlink" Target="https://eis.ee/toetused/norratoetus/" TargetMode="External"/><Relationship Id="rId56" Type="http://schemas.openxmlformats.org/officeDocument/2006/relationships/hyperlink" Target="https://www.riigiteataja.ee/akt/112042023002?leiaKehtiv" TargetMode="External"/><Relationship Id="rId64" Type="http://schemas.openxmlformats.org/officeDocument/2006/relationships/hyperlink" Target="https://www.riigiteataja.ee/akt/106112024007" TargetMode="External"/><Relationship Id="rId69" Type="http://schemas.microsoft.com/office/2017/10/relationships/threadedComment" Target="../threadedComments/threadedComment1.xml"/><Relationship Id="rId8" Type="http://schemas.openxmlformats.org/officeDocument/2006/relationships/hyperlink" Target="https://www.riigiteataja.ee/akt/127022024006" TargetMode="External"/><Relationship Id="rId51" Type="http://schemas.openxmlformats.org/officeDocument/2006/relationships/hyperlink" Target="https://eis.ee/toetused/rahvusvaheliste-konverentside-toetus/" TargetMode="External"/><Relationship Id="rId3" Type="http://schemas.openxmlformats.org/officeDocument/2006/relationships/hyperlink" Target="https://www.riigiteataja.ee/akt/113092024004" TargetMode="External"/><Relationship Id="rId12" Type="http://schemas.openxmlformats.org/officeDocument/2006/relationships/hyperlink" Target="https://www.riigiteataja.ee/akt/128042022029" TargetMode="External"/><Relationship Id="rId17" Type="http://schemas.openxmlformats.org/officeDocument/2006/relationships/hyperlink" Target="https://eas.ee/grants/starditoetus/" TargetMode="External"/><Relationship Id="rId25" Type="http://schemas.openxmlformats.org/officeDocument/2006/relationships/hyperlink" Target="https://www.riigiteataja.ee/akt/101122023002?leiaKehtiv" TargetMode="External"/><Relationship Id="rId33" Type="http://schemas.openxmlformats.org/officeDocument/2006/relationships/hyperlink" Target="https://eas.ee/grants/varustuskindlus/" TargetMode="External"/><Relationship Id="rId38" Type="http://schemas.openxmlformats.org/officeDocument/2006/relationships/hyperlink" Target="https://eis.ee/toetused/rohetoetus/" TargetMode="External"/><Relationship Id="rId46" Type="http://schemas.openxmlformats.org/officeDocument/2006/relationships/hyperlink" Target="https://eis.ee/toetused/digipoorde-toetus/" TargetMode="External"/><Relationship Id="rId59" Type="http://schemas.openxmlformats.org/officeDocument/2006/relationships/hyperlink" Target="https://www.riigiteataja.ee/akt/113062023015?leiaKehtiv" TargetMode="External"/><Relationship Id="rId67" Type="http://schemas.openxmlformats.org/officeDocument/2006/relationships/vmlDrawing" Target="../drawings/vmlDrawing1.vml"/><Relationship Id="rId20" Type="http://schemas.openxmlformats.org/officeDocument/2006/relationships/hyperlink" Target="https://eas.ee/grants/innovatsiooniosak/" TargetMode="External"/><Relationship Id="rId41" Type="http://schemas.openxmlformats.org/officeDocument/2006/relationships/hyperlink" Target="https://eas.ee/wp-content/uploads/2024/06/pohitoetusskeem_2021.pdf" TargetMode="External"/><Relationship Id="rId54" Type="http://schemas.openxmlformats.org/officeDocument/2006/relationships/hyperlink" Target="https://www.riigiteataja.ee/akt/112042023002?leiaKehtiv" TargetMode="External"/><Relationship Id="rId62" Type="http://schemas.openxmlformats.org/officeDocument/2006/relationships/hyperlink" Target="https://eis.ee/toetused/ida-viru-teadmusmahukate-tegevuste-toetus/" TargetMode="External"/><Relationship Id="rId1" Type="http://schemas.openxmlformats.org/officeDocument/2006/relationships/hyperlink" Target="https://www.riigiteataja.ee/akt/128062024016" TargetMode="External"/><Relationship Id="rId6" Type="http://schemas.openxmlformats.org/officeDocument/2006/relationships/hyperlink" Target="https://eis.ee/toetused/uliopilaste-inseneri-valdkonna-arendusprojektide-toetus/" TargetMode="External"/><Relationship Id="rId15" Type="http://schemas.openxmlformats.org/officeDocument/2006/relationships/hyperlink" Target="https://eas.ee/en/grants/euroopa-horisont/" TargetMode="External"/><Relationship Id="rId23" Type="http://schemas.openxmlformats.org/officeDocument/2006/relationships/hyperlink" Target="https://www.riigiteataja.ee/akt/108032023014?leiaKehtiv" TargetMode="External"/><Relationship Id="rId28" Type="http://schemas.openxmlformats.org/officeDocument/2006/relationships/hyperlink" Target="https://www.riigiteataja.ee/akt/106022024015?leiaKehtiv" TargetMode="External"/><Relationship Id="rId36" Type="http://schemas.openxmlformats.org/officeDocument/2006/relationships/hyperlink" Target="https://www.riigiteataja.ee/akt/105032024001?leiaKehtiv" TargetMode="External"/><Relationship Id="rId49" Type="http://schemas.openxmlformats.org/officeDocument/2006/relationships/hyperlink" Target="https://eis.ee/toetused/norratoetus" TargetMode="External"/><Relationship Id="rId57" Type="http://schemas.openxmlformats.org/officeDocument/2006/relationships/hyperlink" Target="https://eas.ee/grants/rakendusuuringute-programm/" TargetMode="External"/><Relationship Id="rId10" Type="http://schemas.openxmlformats.org/officeDocument/2006/relationships/hyperlink" Target="https://www.riigiteataja.ee/akt/106052022019?leiaKehtiv" TargetMode="External"/><Relationship Id="rId31" Type="http://schemas.openxmlformats.org/officeDocument/2006/relationships/hyperlink" Target="https://eas.ee/toetused/vke-arenguprogramm" TargetMode="External"/><Relationship Id="rId44" Type="http://schemas.openxmlformats.org/officeDocument/2006/relationships/hyperlink" Target="https://eis.ee/toetused/eurostars/" TargetMode="External"/><Relationship Id="rId52" Type="http://schemas.openxmlformats.org/officeDocument/2006/relationships/hyperlink" Target="https://www.riigiteataja.ee/akt/112042023002?leiaKehtiv" TargetMode="External"/><Relationship Id="rId60" Type="http://schemas.openxmlformats.org/officeDocument/2006/relationships/hyperlink" Target="https://eis.ee/toetused/ida-viru-teadmusmahukate-tegevuste-toetus/" TargetMode="External"/><Relationship Id="rId65" Type="http://schemas.openxmlformats.org/officeDocument/2006/relationships/hyperlink" Target="https://www.riigiteataja.ee/akt/106112024007" TargetMode="External"/><Relationship Id="rId4" Type="http://schemas.openxmlformats.org/officeDocument/2006/relationships/hyperlink" Target="https://www.riigiteataja.ee/akt/124082023004?leiaKehtiv%20" TargetMode="External"/><Relationship Id="rId9" Type="http://schemas.openxmlformats.org/officeDocument/2006/relationships/hyperlink" Target="https://eis.ee/toetused/teadus-ja-arendustootaja-toetus/" TargetMode="External"/><Relationship Id="rId13" Type="http://schemas.openxmlformats.org/officeDocument/2006/relationships/hyperlink" Target="https://eis.ee/toetused/e-veoselehe-liidestamise-toetus" TargetMode="External"/><Relationship Id="rId18" Type="http://schemas.openxmlformats.org/officeDocument/2006/relationships/hyperlink" Target="https://www.riigiteataja.ee/akt/106022024014" TargetMode="External"/><Relationship Id="rId39" Type="http://schemas.openxmlformats.org/officeDocument/2006/relationships/hyperlink" Target="https://eis.ee/toetused/e-veoselehe-arendamise-toetus/" TargetMode="External"/><Relationship Id="rId34" Type="http://schemas.openxmlformats.org/officeDocument/2006/relationships/hyperlink" Target="https://www.riigiteataja.ee/akt/101062023004?leiaKehtiv" TargetMode="External"/><Relationship Id="rId50" Type="http://schemas.openxmlformats.org/officeDocument/2006/relationships/hyperlink" Target="https://eis.ee/toetused/norratoetus" TargetMode="External"/><Relationship Id="rId55" Type="http://schemas.openxmlformats.org/officeDocument/2006/relationships/hyperlink" Target="https://eis.ee/toetused/suursundmus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CDCA2-147E-4BE0-9A57-A737A98586AD}">
  <dimension ref="A1:P49"/>
  <sheetViews>
    <sheetView tabSelected="1" topLeftCell="B1" zoomScale="90" zoomScaleNormal="90" workbookViewId="0">
      <selection activeCell="E3" sqref="E3"/>
    </sheetView>
  </sheetViews>
  <sheetFormatPr defaultColWidth="9.1796875" defaultRowHeight="13" x14ac:dyDescent="0.35"/>
  <cols>
    <col min="1" max="1" width="19.81640625" style="14" hidden="1" customWidth="1"/>
    <col min="2" max="2" width="32.54296875" style="14" customWidth="1"/>
    <col min="3" max="4" width="16.7265625" style="14" customWidth="1"/>
    <col min="5" max="5" width="54.1796875" style="15" customWidth="1"/>
    <col min="6" max="6" width="35.453125" style="15" customWidth="1"/>
    <col min="7" max="7" width="32.54296875" style="14" customWidth="1"/>
    <col min="8" max="8" width="47.6328125" style="15" customWidth="1"/>
    <col min="9" max="16384" width="9.1796875" style="14"/>
  </cols>
  <sheetData>
    <row r="1" spans="1:8" x14ac:dyDescent="0.35">
      <c r="A1" s="1"/>
    </row>
    <row r="2" spans="1:8" x14ac:dyDescent="0.35">
      <c r="C2" s="50"/>
      <c r="D2" s="50"/>
    </row>
    <row r="3" spans="1:8" s="74" customFormat="1" ht="47.25" customHeight="1" thickBot="1" x14ac:dyDescent="0.4">
      <c r="A3" s="68" t="s">
        <v>0</v>
      </c>
      <c r="B3" s="69" t="s">
        <v>198</v>
      </c>
      <c r="C3" s="23" t="s">
        <v>176</v>
      </c>
      <c r="D3" s="23" t="s">
        <v>177</v>
      </c>
      <c r="E3" s="70" t="s">
        <v>1</v>
      </c>
      <c r="F3" s="71" t="s">
        <v>2</v>
      </c>
      <c r="G3" s="72" t="s">
        <v>178</v>
      </c>
      <c r="H3" s="73" t="s">
        <v>179</v>
      </c>
    </row>
    <row r="4" spans="1:8" s="22" customFormat="1" ht="16" thickTop="1" x14ac:dyDescent="0.35">
      <c r="A4" s="28"/>
      <c r="B4" s="29" t="s">
        <v>189</v>
      </c>
      <c r="C4" s="30">
        <f>+C5+C19</f>
        <v>-98429.428999800002</v>
      </c>
      <c r="D4" s="30">
        <f>+D5+D19</f>
        <v>-55615</v>
      </c>
      <c r="E4" s="31"/>
      <c r="F4" s="32"/>
      <c r="G4" s="24"/>
      <c r="H4" s="33"/>
    </row>
    <row r="5" spans="1:8" x14ac:dyDescent="0.35">
      <c r="B5" s="25" t="s">
        <v>195</v>
      </c>
      <c r="C5" s="26">
        <f>+SUBTOTAL(9,C6:C18)</f>
        <v>-30132</v>
      </c>
      <c r="D5" s="26">
        <f>+SUBTOTAL(9,D6:D18)</f>
        <v>-55615</v>
      </c>
      <c r="E5" s="27"/>
      <c r="F5" s="55"/>
      <c r="G5" s="16"/>
      <c r="H5" s="55"/>
    </row>
    <row r="6" spans="1:8" s="42" customFormat="1" ht="26" x14ac:dyDescent="0.35">
      <c r="A6" s="38" t="s">
        <v>5</v>
      </c>
      <c r="B6" s="39" t="s">
        <v>6</v>
      </c>
      <c r="C6" s="40">
        <v>-146</v>
      </c>
      <c r="D6" s="40">
        <v>-4640</v>
      </c>
      <c r="E6" s="41" t="s">
        <v>181</v>
      </c>
      <c r="F6" s="56" t="s">
        <v>7</v>
      </c>
      <c r="G6" s="41" t="s">
        <v>137</v>
      </c>
      <c r="H6" s="65" t="s">
        <v>135</v>
      </c>
    </row>
    <row r="7" spans="1:8" s="42" customFormat="1" ht="65" x14ac:dyDescent="0.35">
      <c r="A7" s="38" t="s">
        <v>8</v>
      </c>
      <c r="B7" s="39" t="s">
        <v>9</v>
      </c>
      <c r="C7" s="40">
        <v>-65</v>
      </c>
      <c r="D7" s="40">
        <v>-3975</v>
      </c>
      <c r="E7" s="41" t="s">
        <v>133</v>
      </c>
      <c r="F7" s="56" t="s">
        <v>132</v>
      </c>
      <c r="G7" s="41" t="s">
        <v>171</v>
      </c>
      <c r="H7" s="65" t="s">
        <v>134</v>
      </c>
    </row>
    <row r="8" spans="1:8" s="42" customFormat="1" ht="65" x14ac:dyDescent="0.35">
      <c r="A8" s="38" t="s">
        <v>10</v>
      </c>
      <c r="B8" s="39" t="s">
        <v>11</v>
      </c>
      <c r="C8" s="40">
        <v>-380</v>
      </c>
      <c r="D8" s="40">
        <v>-23000</v>
      </c>
      <c r="E8" s="41" t="s">
        <v>129</v>
      </c>
      <c r="F8" s="56" t="s">
        <v>130</v>
      </c>
      <c r="G8" s="47" t="s">
        <v>172</v>
      </c>
      <c r="H8" s="65" t="s">
        <v>131</v>
      </c>
    </row>
    <row r="9" spans="1:8" s="46" customFormat="1" ht="26" x14ac:dyDescent="0.35">
      <c r="A9" s="43" t="s">
        <v>12</v>
      </c>
      <c r="B9" s="44" t="s">
        <v>13</v>
      </c>
      <c r="C9" s="45">
        <v>-220</v>
      </c>
      <c r="D9" s="45">
        <v>-10000</v>
      </c>
      <c r="E9" s="41" t="s">
        <v>14</v>
      </c>
      <c r="F9" s="56" t="s">
        <v>15</v>
      </c>
      <c r="G9" s="43" t="s">
        <v>175</v>
      </c>
      <c r="H9" s="65" t="s">
        <v>16</v>
      </c>
    </row>
    <row r="10" spans="1:8" s="46" customFormat="1" ht="26" x14ac:dyDescent="0.35">
      <c r="A10" s="43" t="s">
        <v>19</v>
      </c>
      <c r="B10" s="44" t="s">
        <v>20</v>
      </c>
      <c r="C10" s="45">
        <v>-9554</v>
      </c>
      <c r="D10" s="45"/>
      <c r="E10" s="41" t="s">
        <v>180</v>
      </c>
      <c r="F10" s="57"/>
      <c r="G10" s="47"/>
      <c r="H10" s="57"/>
    </row>
    <row r="11" spans="1:8" s="46" customFormat="1" ht="26" x14ac:dyDescent="0.35">
      <c r="A11" s="43" t="s">
        <v>21</v>
      </c>
      <c r="B11" s="44" t="s">
        <v>22</v>
      </c>
      <c r="C11" s="45">
        <f>-710-304</f>
        <v>-1014</v>
      </c>
      <c r="D11" s="45"/>
      <c r="E11" s="41" t="s">
        <v>180</v>
      </c>
      <c r="F11" s="57"/>
      <c r="G11" s="47"/>
      <c r="H11" s="57"/>
    </row>
    <row r="12" spans="1:8" s="46" customFormat="1" ht="26" x14ac:dyDescent="0.35">
      <c r="A12" s="43" t="s">
        <v>23</v>
      </c>
      <c r="B12" s="44" t="s">
        <v>24</v>
      </c>
      <c r="C12" s="45">
        <v>-2806</v>
      </c>
      <c r="D12" s="45"/>
      <c r="E12" s="41" t="s">
        <v>25</v>
      </c>
      <c r="F12" s="58" t="s">
        <v>26</v>
      </c>
      <c r="G12" s="43" t="s">
        <v>175</v>
      </c>
      <c r="H12" s="65" t="s">
        <v>27</v>
      </c>
    </row>
    <row r="13" spans="1:8" s="46" customFormat="1" ht="26" x14ac:dyDescent="0.3">
      <c r="A13" s="43" t="s">
        <v>17</v>
      </c>
      <c r="B13" s="44" t="s">
        <v>18</v>
      </c>
      <c r="C13" s="45"/>
      <c r="D13" s="45">
        <v>-1000</v>
      </c>
      <c r="E13" s="41" t="s">
        <v>140</v>
      </c>
      <c r="F13" s="59" t="s">
        <v>28</v>
      </c>
      <c r="G13" s="43" t="s">
        <v>175</v>
      </c>
      <c r="H13" s="65" t="s">
        <v>144</v>
      </c>
    </row>
    <row r="14" spans="1:8" s="46" customFormat="1" ht="26" x14ac:dyDescent="0.35">
      <c r="A14" s="43" t="s">
        <v>29</v>
      </c>
      <c r="B14" s="44" t="s">
        <v>30</v>
      </c>
      <c r="C14" s="45">
        <f>-1060-151</f>
        <v>-1211</v>
      </c>
      <c r="D14" s="45"/>
      <c r="E14" s="41" t="s">
        <v>180</v>
      </c>
      <c r="F14" s="57"/>
      <c r="G14" s="47"/>
      <c r="H14" s="57"/>
    </row>
    <row r="15" spans="1:8" s="46" customFormat="1" ht="26" x14ac:dyDescent="0.3">
      <c r="A15" s="43" t="s">
        <v>32</v>
      </c>
      <c r="B15" s="44" t="s">
        <v>33</v>
      </c>
      <c r="C15" s="45">
        <v>-2286</v>
      </c>
      <c r="D15" s="45"/>
      <c r="E15" s="41" t="s">
        <v>34</v>
      </c>
      <c r="F15" s="59" t="s">
        <v>35</v>
      </c>
      <c r="G15" s="43" t="s">
        <v>3</v>
      </c>
      <c r="H15" s="65" t="s">
        <v>36</v>
      </c>
    </row>
    <row r="16" spans="1:8" s="46" customFormat="1" ht="26" x14ac:dyDescent="0.35">
      <c r="A16" s="43" t="s">
        <v>37</v>
      </c>
      <c r="B16" s="44" t="s">
        <v>38</v>
      </c>
      <c r="C16" s="45"/>
      <c r="D16" s="45">
        <v>-13000</v>
      </c>
      <c r="E16" s="41" t="s">
        <v>183</v>
      </c>
      <c r="F16" s="56" t="s">
        <v>39</v>
      </c>
      <c r="G16" s="47" t="s">
        <v>182</v>
      </c>
      <c r="H16" s="65" t="s">
        <v>40</v>
      </c>
    </row>
    <row r="17" spans="1:16" s="46" customFormat="1" ht="39" x14ac:dyDescent="0.3">
      <c r="A17" s="43" t="s">
        <v>41</v>
      </c>
      <c r="B17" s="47" t="s">
        <v>186</v>
      </c>
      <c r="C17" s="45">
        <v>-10750</v>
      </c>
      <c r="D17" s="45"/>
      <c r="E17" s="48" t="s">
        <v>184</v>
      </c>
      <c r="F17" s="58" t="s">
        <v>185</v>
      </c>
      <c r="G17" s="43"/>
      <c r="H17" s="57"/>
      <c r="I17" s="49"/>
      <c r="J17" s="49"/>
      <c r="K17" s="49"/>
      <c r="L17" s="49"/>
      <c r="M17" s="49"/>
      <c r="N17" s="49"/>
      <c r="O17" s="49"/>
      <c r="P17" s="49"/>
    </row>
    <row r="18" spans="1:16" s="46" customFormat="1" ht="39" x14ac:dyDescent="0.3">
      <c r="A18" s="43" t="s">
        <v>42</v>
      </c>
      <c r="B18" s="44" t="s">
        <v>187</v>
      </c>
      <c r="C18" s="45">
        <v>-1700</v>
      </c>
      <c r="D18" s="45"/>
      <c r="E18" s="48" t="s">
        <v>184</v>
      </c>
      <c r="F18" s="58" t="s">
        <v>185</v>
      </c>
      <c r="G18" s="47"/>
      <c r="H18" s="57"/>
    </row>
    <row r="19" spans="1:16" s="15" customFormat="1" x14ac:dyDescent="0.35">
      <c r="B19" s="54" t="s">
        <v>196</v>
      </c>
      <c r="C19" s="21">
        <f>+SUBTOTAL(9,C20:C46)</f>
        <v>-68297.428999800002</v>
      </c>
      <c r="D19" s="21">
        <f>+SUBTOTAL(9,D20:D46)</f>
        <v>0</v>
      </c>
      <c r="E19" s="6"/>
      <c r="F19" s="55"/>
      <c r="G19" s="11"/>
      <c r="H19" s="66"/>
    </row>
    <row r="20" spans="1:16" s="15" customFormat="1" ht="39" customHeight="1" x14ac:dyDescent="0.35">
      <c r="A20" s="3" t="s">
        <v>43</v>
      </c>
      <c r="B20" s="9" t="s">
        <v>44</v>
      </c>
      <c r="C20" s="34">
        <v>-1158</v>
      </c>
      <c r="D20" s="34"/>
      <c r="E20" s="4" t="s">
        <v>45</v>
      </c>
      <c r="F20" s="60" t="s">
        <v>46</v>
      </c>
      <c r="G20" s="11" t="s">
        <v>146</v>
      </c>
      <c r="H20" s="67" t="s">
        <v>145</v>
      </c>
    </row>
    <row r="21" spans="1:16" s="15" customFormat="1" ht="39" customHeight="1" x14ac:dyDescent="0.35">
      <c r="A21" s="3" t="s">
        <v>47</v>
      </c>
      <c r="B21" s="7" t="s">
        <v>48</v>
      </c>
      <c r="C21" s="34">
        <v>-5404</v>
      </c>
      <c r="D21" s="19"/>
      <c r="E21" s="4" t="s">
        <v>49</v>
      </c>
      <c r="F21" s="60" t="s">
        <v>50</v>
      </c>
      <c r="G21" s="18" t="s">
        <v>175</v>
      </c>
      <c r="H21" s="67" t="s">
        <v>51</v>
      </c>
    </row>
    <row r="22" spans="1:16" s="15" customFormat="1" ht="26" x14ac:dyDescent="0.35">
      <c r="A22" s="3" t="s">
        <v>52</v>
      </c>
      <c r="B22" s="7" t="s">
        <v>53</v>
      </c>
      <c r="C22" s="34">
        <f>-1000</f>
        <v>-1000</v>
      </c>
      <c r="D22" s="19"/>
      <c r="E22" s="4" t="s">
        <v>54</v>
      </c>
      <c r="F22" s="58" t="s">
        <v>55</v>
      </c>
      <c r="G22" s="18" t="s">
        <v>175</v>
      </c>
      <c r="H22" s="67" t="s">
        <v>59</v>
      </c>
    </row>
    <row r="23" spans="1:16" s="17" customFormat="1" ht="26" x14ac:dyDescent="0.35">
      <c r="A23" s="3" t="s">
        <v>56</v>
      </c>
      <c r="B23" s="10" t="s">
        <v>57</v>
      </c>
      <c r="C23" s="34">
        <v>-30784</v>
      </c>
      <c r="D23" s="19"/>
      <c r="E23" s="3" t="s">
        <v>58</v>
      </c>
      <c r="F23" s="58" t="s">
        <v>55</v>
      </c>
      <c r="G23" s="3" t="s">
        <v>60</v>
      </c>
      <c r="H23" s="67" t="s">
        <v>59</v>
      </c>
    </row>
    <row r="24" spans="1:16" s="17" customFormat="1" ht="26" x14ac:dyDescent="0.35">
      <c r="A24" s="3" t="s">
        <v>61</v>
      </c>
      <c r="B24" s="10" t="s">
        <v>62</v>
      </c>
      <c r="C24" s="34"/>
      <c r="D24" s="19"/>
      <c r="E24" s="3" t="s">
        <v>54</v>
      </c>
      <c r="F24" s="58" t="s">
        <v>55</v>
      </c>
      <c r="G24" s="18" t="s">
        <v>175</v>
      </c>
      <c r="H24" s="67" t="s">
        <v>147</v>
      </c>
    </row>
    <row r="25" spans="1:16" s="15" customFormat="1" ht="105.5" customHeight="1" x14ac:dyDescent="0.35">
      <c r="A25" s="4" t="s">
        <v>63</v>
      </c>
      <c r="B25" s="10" t="s">
        <v>64</v>
      </c>
      <c r="C25" s="34">
        <v>-2000</v>
      </c>
      <c r="D25" s="19"/>
      <c r="E25" s="3" t="s">
        <v>188</v>
      </c>
      <c r="F25" s="56" t="s">
        <v>65</v>
      </c>
      <c r="G25" s="11" t="s">
        <v>67</v>
      </c>
      <c r="H25" s="67" t="s">
        <v>66</v>
      </c>
    </row>
    <row r="26" spans="1:16" ht="26" x14ac:dyDescent="0.35">
      <c r="A26" s="53" t="s">
        <v>193</v>
      </c>
      <c r="B26" s="9" t="s">
        <v>119</v>
      </c>
      <c r="C26" s="34"/>
      <c r="D26" s="34"/>
      <c r="E26" s="3" t="s">
        <v>120</v>
      </c>
      <c r="F26" s="60" t="s">
        <v>121</v>
      </c>
      <c r="G26" s="11" t="s">
        <v>123</v>
      </c>
      <c r="H26" s="67" t="s">
        <v>122</v>
      </c>
    </row>
    <row r="27" spans="1:16" ht="26" x14ac:dyDescent="0.35">
      <c r="A27" s="41" t="s">
        <v>194</v>
      </c>
      <c r="B27" s="9" t="s">
        <v>124</v>
      </c>
      <c r="C27" s="34"/>
      <c r="D27" s="34"/>
      <c r="E27" s="3" t="s">
        <v>125</v>
      </c>
      <c r="F27" s="60" t="s">
        <v>126</v>
      </c>
      <c r="G27" s="11" t="s">
        <v>128</v>
      </c>
      <c r="H27" s="67" t="s">
        <v>127</v>
      </c>
    </row>
    <row r="28" spans="1:16" s="15" customFormat="1" ht="78" x14ac:dyDescent="0.35">
      <c r="A28" s="4" t="s">
        <v>68</v>
      </c>
      <c r="B28" s="9" t="s">
        <v>69</v>
      </c>
      <c r="C28" s="34">
        <v>-241</v>
      </c>
      <c r="D28" s="34"/>
      <c r="E28" s="3" t="s">
        <v>70</v>
      </c>
      <c r="F28" s="60" t="s">
        <v>71</v>
      </c>
      <c r="G28" s="11" t="s">
        <v>73</v>
      </c>
      <c r="H28" s="67" t="s">
        <v>72</v>
      </c>
    </row>
    <row r="29" spans="1:16" s="15" customFormat="1" ht="39" x14ac:dyDescent="0.35">
      <c r="A29" s="3" t="s">
        <v>74</v>
      </c>
      <c r="B29" s="9" t="s">
        <v>75</v>
      </c>
      <c r="C29" s="34">
        <v>-965</v>
      </c>
      <c r="D29" s="34"/>
      <c r="E29" s="3" t="s">
        <v>76</v>
      </c>
      <c r="F29" s="60" t="s">
        <v>77</v>
      </c>
      <c r="G29" s="11" t="s">
        <v>79</v>
      </c>
      <c r="H29" s="67" t="s">
        <v>78</v>
      </c>
    </row>
    <row r="30" spans="1:16" s="15" customFormat="1" ht="52" x14ac:dyDescent="0.35">
      <c r="A30" s="3" t="s">
        <v>80</v>
      </c>
      <c r="B30" s="9" t="s">
        <v>81</v>
      </c>
      <c r="C30" s="34">
        <v>-4656</v>
      </c>
      <c r="D30" s="34"/>
      <c r="E30" s="3" t="s">
        <v>82</v>
      </c>
      <c r="F30" s="60" t="s">
        <v>83</v>
      </c>
      <c r="G30" s="11" t="s">
        <v>85</v>
      </c>
      <c r="H30" s="67" t="s">
        <v>84</v>
      </c>
    </row>
    <row r="31" spans="1:16" ht="78" x14ac:dyDescent="0.35">
      <c r="A31" s="18" t="s">
        <v>164</v>
      </c>
      <c r="B31" s="8" t="s">
        <v>86</v>
      </c>
      <c r="C31" s="20">
        <v>-4000</v>
      </c>
      <c r="D31" s="20"/>
      <c r="E31" s="3" t="s">
        <v>174</v>
      </c>
      <c r="F31" s="61" t="s">
        <v>197</v>
      </c>
      <c r="G31" s="3" t="s">
        <v>173</v>
      </c>
      <c r="H31" s="62"/>
      <c r="I31" s="5"/>
      <c r="J31" s="5"/>
      <c r="K31" s="5"/>
      <c r="L31" s="5"/>
      <c r="M31" s="5"/>
      <c r="N31" s="5"/>
      <c r="O31" s="5"/>
      <c r="P31" s="5"/>
    </row>
    <row r="32" spans="1:16" ht="52" x14ac:dyDescent="0.35">
      <c r="A32" s="41" t="s">
        <v>192</v>
      </c>
      <c r="B32" s="9" t="s">
        <v>168</v>
      </c>
      <c r="C32" s="34"/>
      <c r="D32" s="34"/>
      <c r="E32" s="3" t="s">
        <v>163</v>
      </c>
      <c r="F32" s="60" t="s">
        <v>162</v>
      </c>
      <c r="G32" s="11" t="s">
        <v>170</v>
      </c>
      <c r="H32" s="67" t="s">
        <v>161</v>
      </c>
    </row>
    <row r="33" spans="1:16" ht="39" x14ac:dyDescent="0.35">
      <c r="A33" s="41" t="s">
        <v>192</v>
      </c>
      <c r="B33" s="9" t="s">
        <v>169</v>
      </c>
      <c r="C33" s="34"/>
      <c r="D33" s="34"/>
      <c r="E33" s="3" t="s">
        <v>163</v>
      </c>
      <c r="F33" s="60" t="s">
        <v>162</v>
      </c>
      <c r="G33" s="11" t="s">
        <v>170</v>
      </c>
      <c r="H33" s="67" t="s">
        <v>161</v>
      </c>
    </row>
    <row r="34" spans="1:16" ht="39" x14ac:dyDescent="0.35">
      <c r="A34" s="41" t="s">
        <v>192</v>
      </c>
      <c r="B34" s="9" t="s">
        <v>167</v>
      </c>
      <c r="C34" s="34"/>
      <c r="D34" s="34"/>
      <c r="E34" s="3" t="s">
        <v>160</v>
      </c>
      <c r="F34" s="60" t="s">
        <v>159</v>
      </c>
      <c r="G34" s="11" t="s">
        <v>170</v>
      </c>
      <c r="H34" s="67" t="s">
        <v>158</v>
      </c>
    </row>
    <row r="35" spans="1:16" s="5" customFormat="1" ht="36" customHeight="1" x14ac:dyDescent="0.35">
      <c r="A35" s="18" t="s">
        <v>87</v>
      </c>
      <c r="B35" s="8" t="s">
        <v>88</v>
      </c>
      <c r="C35" s="20">
        <v>-5908</v>
      </c>
      <c r="D35" s="20"/>
      <c r="E35" s="41" t="s">
        <v>180</v>
      </c>
      <c r="F35" s="62"/>
      <c r="G35" s="18"/>
      <c r="H35" s="62"/>
      <c r="I35" s="14"/>
      <c r="J35" s="14"/>
      <c r="K35" s="14"/>
      <c r="L35" s="14"/>
      <c r="M35" s="14"/>
      <c r="N35" s="14"/>
      <c r="O35" s="14"/>
      <c r="P35" s="14"/>
    </row>
    <row r="36" spans="1:16" s="5" customFormat="1" ht="26" x14ac:dyDescent="0.35">
      <c r="A36" s="18" t="s">
        <v>89</v>
      </c>
      <c r="B36" s="8" t="s">
        <v>90</v>
      </c>
      <c r="C36" s="20">
        <v>-1347</v>
      </c>
      <c r="D36" s="20"/>
      <c r="E36" s="41" t="s">
        <v>180</v>
      </c>
      <c r="F36" s="62"/>
      <c r="G36" s="18"/>
      <c r="H36" s="62"/>
      <c r="I36" s="14"/>
      <c r="J36" s="14"/>
      <c r="K36" s="14"/>
      <c r="L36" s="14"/>
      <c r="M36" s="14"/>
      <c r="N36" s="14"/>
      <c r="O36" s="14"/>
      <c r="P36" s="14"/>
    </row>
    <row r="37" spans="1:16" s="5" customFormat="1" ht="26" x14ac:dyDescent="0.35">
      <c r="A37" s="18" t="s">
        <v>91</v>
      </c>
      <c r="B37" s="8" t="s">
        <v>191</v>
      </c>
      <c r="C37" s="37">
        <v>-2000</v>
      </c>
      <c r="D37" s="20"/>
      <c r="E37" s="11" t="s">
        <v>92</v>
      </c>
      <c r="F37" s="63" t="s">
        <v>93</v>
      </c>
      <c r="G37" s="18" t="s">
        <v>175</v>
      </c>
      <c r="H37" s="67" t="s">
        <v>94</v>
      </c>
      <c r="I37" s="14"/>
      <c r="J37" s="14"/>
      <c r="K37" s="14"/>
      <c r="L37" s="14"/>
      <c r="M37" s="14"/>
      <c r="N37" s="14"/>
      <c r="O37" s="14"/>
      <c r="P37" s="14"/>
    </row>
    <row r="38" spans="1:16" s="5" customFormat="1" ht="26" x14ac:dyDescent="0.35">
      <c r="A38" s="51" t="s">
        <v>91</v>
      </c>
      <c r="B38" s="52" t="s">
        <v>111</v>
      </c>
      <c r="C38" s="20"/>
      <c r="D38" s="20"/>
      <c r="E38" s="11" t="s">
        <v>112</v>
      </c>
      <c r="F38" s="63" t="s">
        <v>113</v>
      </c>
      <c r="G38" s="18" t="s">
        <v>175</v>
      </c>
      <c r="H38" s="67" t="s">
        <v>114</v>
      </c>
      <c r="I38" s="14"/>
      <c r="J38" s="14"/>
      <c r="K38" s="14"/>
      <c r="L38" s="14"/>
      <c r="M38" s="14"/>
      <c r="N38" s="14"/>
      <c r="O38" s="14"/>
      <c r="P38" s="14"/>
    </row>
    <row r="39" spans="1:16" s="5" customFormat="1" ht="26" x14ac:dyDescent="0.35">
      <c r="A39" s="51" t="s">
        <v>91</v>
      </c>
      <c r="B39" s="52" t="s">
        <v>115</v>
      </c>
      <c r="C39" s="20"/>
      <c r="D39" s="20"/>
      <c r="E39" s="11" t="s">
        <v>116</v>
      </c>
      <c r="F39" s="63" t="s">
        <v>117</v>
      </c>
      <c r="G39" s="18" t="s">
        <v>175</v>
      </c>
      <c r="H39" s="67" t="s">
        <v>118</v>
      </c>
      <c r="I39" s="14"/>
      <c r="J39" s="14"/>
      <c r="K39" s="14"/>
      <c r="L39" s="14"/>
      <c r="M39" s="14"/>
      <c r="N39" s="14"/>
      <c r="O39" s="14"/>
      <c r="P39" s="14"/>
    </row>
    <row r="40" spans="1:16" ht="39" x14ac:dyDescent="0.35">
      <c r="A40" s="18" t="s">
        <v>95</v>
      </c>
      <c r="B40" s="8" t="s">
        <v>96</v>
      </c>
      <c r="C40" s="20">
        <v>-1659</v>
      </c>
      <c r="D40" s="20"/>
      <c r="E40" s="3" t="s">
        <v>97</v>
      </c>
      <c r="F40" s="63" t="s">
        <v>98</v>
      </c>
      <c r="G40" s="18" t="s">
        <v>175</v>
      </c>
      <c r="H40" s="67" t="s">
        <v>99</v>
      </c>
      <c r="I40" s="5"/>
      <c r="J40" s="5"/>
      <c r="K40" s="5"/>
      <c r="L40" s="5"/>
      <c r="M40" s="5"/>
      <c r="N40" s="5"/>
      <c r="O40" s="5"/>
      <c r="P40" s="5"/>
    </row>
    <row r="41" spans="1:16" ht="26" x14ac:dyDescent="0.35">
      <c r="A41" s="18" t="s">
        <v>100</v>
      </c>
      <c r="B41" s="8" t="s">
        <v>101</v>
      </c>
      <c r="C41" s="20">
        <v>-604</v>
      </c>
      <c r="D41" s="20"/>
      <c r="E41" s="41" t="s">
        <v>180</v>
      </c>
      <c r="F41" s="62"/>
      <c r="G41" s="2"/>
      <c r="H41" s="62"/>
      <c r="I41" s="5"/>
      <c r="J41" s="5"/>
      <c r="K41" s="5"/>
      <c r="L41" s="5"/>
      <c r="M41" s="5"/>
      <c r="N41" s="5"/>
      <c r="O41" s="5"/>
      <c r="P41" s="5"/>
    </row>
    <row r="42" spans="1:16" ht="39" x14ac:dyDescent="0.35">
      <c r="A42" s="2" t="s">
        <v>102</v>
      </c>
      <c r="B42" s="12" t="s">
        <v>103</v>
      </c>
      <c r="C42" s="35"/>
      <c r="D42" s="35"/>
      <c r="E42" s="11" t="s">
        <v>141</v>
      </c>
      <c r="F42" s="63" t="s">
        <v>138</v>
      </c>
      <c r="G42" s="18" t="s">
        <v>4</v>
      </c>
      <c r="H42" s="67" t="s">
        <v>148</v>
      </c>
    </row>
    <row r="43" spans="1:16" ht="39" x14ac:dyDescent="0.35">
      <c r="A43" s="2" t="s">
        <v>104</v>
      </c>
      <c r="B43" s="13" t="s">
        <v>105</v>
      </c>
      <c r="C43" s="35"/>
      <c r="D43" s="35"/>
      <c r="E43" s="11" t="s">
        <v>142</v>
      </c>
      <c r="F43" s="63" t="s">
        <v>136</v>
      </c>
      <c r="G43" s="18" t="s">
        <v>4</v>
      </c>
      <c r="H43" s="67" t="s">
        <v>149</v>
      </c>
    </row>
    <row r="44" spans="1:16" ht="26" x14ac:dyDescent="0.35">
      <c r="A44" s="2" t="s">
        <v>106</v>
      </c>
      <c r="B44" s="12" t="s">
        <v>107</v>
      </c>
      <c r="C44" s="35"/>
      <c r="D44" s="35"/>
      <c r="E44" s="11" t="s">
        <v>108</v>
      </c>
      <c r="F44" s="64"/>
      <c r="G44" s="18"/>
      <c r="H44" s="62"/>
    </row>
    <row r="45" spans="1:16" ht="39" x14ac:dyDescent="0.35">
      <c r="A45" s="2" t="s">
        <v>109</v>
      </c>
      <c r="B45" s="9" t="s">
        <v>110</v>
      </c>
      <c r="C45" s="35"/>
      <c r="D45" s="35"/>
      <c r="E45" s="11" t="s">
        <v>143</v>
      </c>
      <c r="F45" s="63" t="s">
        <v>139</v>
      </c>
      <c r="G45" s="18" t="s">
        <v>4</v>
      </c>
      <c r="H45" s="67" t="s">
        <v>149</v>
      </c>
    </row>
    <row r="46" spans="1:16" s="15" customFormat="1" ht="26" x14ac:dyDescent="0.35">
      <c r="A46" s="18" t="s">
        <v>31</v>
      </c>
      <c r="B46" s="8" t="s">
        <v>190</v>
      </c>
      <c r="C46" s="20">
        <v>-6571.4289998000004</v>
      </c>
      <c r="D46" s="20"/>
      <c r="E46" s="3"/>
      <c r="F46" s="62"/>
      <c r="G46" s="11"/>
      <c r="H46" s="62"/>
    </row>
    <row r="47" spans="1:16" ht="39" x14ac:dyDescent="0.35">
      <c r="A47" s="51" t="s">
        <v>31</v>
      </c>
      <c r="B47" s="36" t="s">
        <v>153</v>
      </c>
      <c r="C47" s="34"/>
      <c r="D47" s="34"/>
      <c r="E47" s="3" t="s">
        <v>152</v>
      </c>
      <c r="F47" s="60" t="s">
        <v>151</v>
      </c>
      <c r="G47" s="11" t="s">
        <v>165</v>
      </c>
      <c r="H47" s="67" t="s">
        <v>150</v>
      </c>
    </row>
    <row r="48" spans="1:16" ht="39" x14ac:dyDescent="0.35">
      <c r="A48" s="51" t="s">
        <v>31</v>
      </c>
      <c r="B48" s="36" t="s">
        <v>155</v>
      </c>
      <c r="C48" s="34"/>
      <c r="D48" s="34"/>
      <c r="E48" s="3" t="s">
        <v>152</v>
      </c>
      <c r="F48" s="60" t="s">
        <v>151</v>
      </c>
      <c r="G48" s="11" t="s">
        <v>165</v>
      </c>
      <c r="H48" s="67" t="s">
        <v>154</v>
      </c>
    </row>
    <row r="49" spans="1:8" ht="39" x14ac:dyDescent="0.35">
      <c r="A49" s="51" t="s">
        <v>31</v>
      </c>
      <c r="B49" s="36" t="s">
        <v>157</v>
      </c>
      <c r="C49" s="34"/>
      <c r="D49" s="34"/>
      <c r="E49" s="3" t="s">
        <v>152</v>
      </c>
      <c r="F49" s="60" t="s">
        <v>151</v>
      </c>
      <c r="G49" s="11" t="s">
        <v>166</v>
      </c>
      <c r="H49" s="67" t="s">
        <v>156</v>
      </c>
    </row>
  </sheetData>
  <sortState xmlns:xlrd2="http://schemas.microsoft.com/office/spreadsheetml/2017/richdata2" ref="A31:P41">
    <sortCondition ref="A31:A41"/>
  </sortState>
  <phoneticPr fontId="7" type="noConversion"/>
  <conditionalFormatting sqref="A20">
    <cfRule type="containsText" dxfId="2" priority="3" stopIfTrue="1" operator="containsText" text="suur jama">
      <formula>NOT(ISERROR(SEARCH("suur jama",A20)))</formula>
    </cfRule>
  </conditionalFormatting>
  <conditionalFormatting sqref="A25 A27:A28">
    <cfRule type="containsText" dxfId="1" priority="2" stopIfTrue="1" operator="containsText" text="suur jama">
      <formula>NOT(ISERROR(SEARCH("suur jama",A25)))</formula>
    </cfRule>
  </conditionalFormatting>
  <conditionalFormatting sqref="A26">
    <cfRule type="containsText" dxfId="0" priority="1" stopIfTrue="1" operator="containsText" text="suur jama">
      <formula>NOT(ISERROR(SEARCH("suur jama",A26)))</formula>
    </cfRule>
  </conditionalFormatting>
  <hyperlinks>
    <hyperlink ref="F22" r:id="rId1" xr:uid="{483EF411-8C8B-4554-84ED-3C6BAC828D21}"/>
    <hyperlink ref="F23:F24" r:id="rId2" display="https://www.riigiteataja.ee/akt/128062024016" xr:uid="{557400E6-4692-49BC-BB4E-1A78B66F0004}"/>
    <hyperlink ref="F25" r:id="rId3" xr:uid="{434BA992-036D-4385-96FE-0FBD572AFE38}"/>
    <hyperlink ref="F28" r:id="rId4" xr:uid="{C670BA03-853D-47D5-8D56-6039FDFC5163}"/>
    <hyperlink ref="H28" r:id="rId5" xr:uid="{2985ECB3-3D3B-4A78-BD23-EDEC245C9B00}"/>
    <hyperlink ref="H29" r:id="rId6" xr:uid="{87A108E8-12C9-423C-B12C-44A70743E81A}"/>
    <hyperlink ref="F29" r:id="rId7" xr:uid="{8DC96698-55F0-40D0-A9B8-6F246599CFB0}"/>
    <hyperlink ref="F30" r:id="rId8" xr:uid="{042E74E7-63B2-474C-8114-2C98AE1E33E0}"/>
    <hyperlink ref="H30" r:id="rId9" xr:uid="{E9FE3D09-DB8A-4CEA-938E-097CFFCDC811}"/>
    <hyperlink ref="F6" r:id="rId10" xr:uid="{B5FEFB39-4C5E-4DC4-9753-C5780ACCD83D}"/>
    <hyperlink ref="H26" r:id="rId11" xr:uid="{D7904346-E7E3-4421-9B81-273438987B97}"/>
    <hyperlink ref="F26" r:id="rId12" xr:uid="{4257E951-C199-4231-B1E4-8833F942176E}"/>
    <hyperlink ref="H27" r:id="rId13" xr:uid="{167C6739-5976-414A-A057-005CC586E811}"/>
    <hyperlink ref="F27" r:id="rId14" xr:uid="{BD861C74-F561-4A67-830B-3029F5818A7C}"/>
    <hyperlink ref="H21" r:id="rId15" xr:uid="{FFBE18A4-5E2D-4850-862D-9444424AB26E}"/>
    <hyperlink ref="F21" r:id="rId16" xr:uid="{5172265F-31B9-4A12-AD7C-A90B9DCFFBEA}"/>
    <hyperlink ref="H15" r:id="rId17" xr:uid="{9FFD9472-18A6-4660-A08E-1BA753A779D1}"/>
    <hyperlink ref="F37" r:id="rId18" xr:uid="{CA6BA4F9-A87F-4B47-A554-D1D002C01EF4}"/>
    <hyperlink ref="H37" r:id="rId19" xr:uid="{9FF35D7E-C61B-44B5-90BA-085BAA2B5433}"/>
    <hyperlink ref="H40" r:id="rId20" display="https://eas.ee/grants/innovatsiooniosak/" xr:uid="{C1A22299-6255-4771-A43C-6F95F3FA7847}"/>
    <hyperlink ref="F40" r:id="rId21" xr:uid="{0EE77CFE-33BA-41FB-86CE-ED26A56F8C62}"/>
    <hyperlink ref="H38" r:id="rId22" xr:uid="{5A20652B-A2EB-4052-85E3-0C28E85F98B1}"/>
    <hyperlink ref="F38" r:id="rId23" xr:uid="{D792837C-9284-4BF9-A4B2-AC336394EDCE}"/>
    <hyperlink ref="H39" r:id="rId24" xr:uid="{8A26B1FA-1E57-4FC3-9285-39DAD41C0B24}"/>
    <hyperlink ref="F39" r:id="rId25" xr:uid="{66C984C5-9A42-4F89-88B2-619917265749}"/>
    <hyperlink ref="H23" r:id="rId26" xr:uid="{101211C2-B7E8-4B17-B0AB-82AB86E96444}"/>
    <hyperlink ref="H25" r:id="rId27" display="https://eas.ee/toetused/andmepohine-aruandlus/" xr:uid="{94F289D3-706C-48BA-95CD-7BC4B386A3DA}"/>
    <hyperlink ref="F15" r:id="rId28" xr:uid="{8401580A-D19A-4489-A735-025A5FC1365D}"/>
    <hyperlink ref="F16" r:id="rId29" xr:uid="{76E8FDE9-415D-407D-8D98-FE1D42E865F0}"/>
    <hyperlink ref="H16" r:id="rId30" xr:uid="{E52DDE2F-B30E-4EFC-BE79-322E0FC86415}"/>
    <hyperlink ref="H12" r:id="rId31" xr:uid="{CEAE1F22-194A-46A1-BD3D-85C8BAE8421D}"/>
    <hyperlink ref="F12" r:id="rId32" location="hetkelkehtiv" xr:uid="{081D6D64-5372-4E2A-A880-214EEBF4FF61}"/>
    <hyperlink ref="H9" r:id="rId33" xr:uid="{3DBEFBFC-6CF2-4FE5-BB21-D07ED83ED687}"/>
    <hyperlink ref="F9" r:id="rId34" xr:uid="{89D7FD64-C889-4FFF-AE00-C2E876B99349}"/>
    <hyperlink ref="F20" r:id="rId35" xr:uid="{6D440282-614B-4F20-BCA3-09DD893A8C5E}"/>
    <hyperlink ref="F13" r:id="rId36" xr:uid="{4E4A2C71-5D6F-42BC-8094-5C91CEBCD5C6}"/>
    <hyperlink ref="F7" r:id="rId37" xr:uid="{FC824588-8C73-4FF5-946F-94BAB575E548}"/>
    <hyperlink ref="H7" r:id="rId38" xr:uid="{A85E3D23-3A0A-4185-A679-A24E2CFD473E}"/>
    <hyperlink ref="H6" r:id="rId39" xr:uid="{6A0DD1B0-AC92-4C13-BA01-B363435D8C9E}"/>
    <hyperlink ref="F43" r:id="rId40" xr:uid="{E6A25A4C-95BE-4C42-B043-865836034E44}"/>
    <hyperlink ref="F42" r:id="rId41" xr:uid="{CBC87484-9B73-44C8-8042-92143E37CE26}"/>
    <hyperlink ref="F45" r:id="rId42" xr:uid="{3AC22A44-1CA3-4754-90B0-EFA5EF87F12E}"/>
    <hyperlink ref="H13" r:id="rId43" xr:uid="{CE3EBBDF-6A4C-466B-ACF0-3D464A40FDA6}"/>
    <hyperlink ref="H20" r:id="rId44" xr:uid="{88559F1B-A6DA-4935-BEE3-60DD4C3E6066}"/>
    <hyperlink ref="H24" r:id="rId45" xr:uid="{F9255A71-BB04-4C98-88A2-C791CC626130}"/>
    <hyperlink ref="H8" r:id="rId46" xr:uid="{35F60FF5-A6EC-4473-83FD-83788A8CC55C}"/>
    <hyperlink ref="F8" r:id="rId47" xr:uid="{B70B06FD-05B6-4DDC-A028-B3CE67DBEA7D}"/>
    <hyperlink ref="H42" r:id="rId48" xr:uid="{650B9EF9-AF4C-45D3-98EF-839B786EC929}"/>
    <hyperlink ref="H43" r:id="rId49" xr:uid="{199C1C52-C8E7-45F3-B782-569DF777E2E1}"/>
    <hyperlink ref="H45" r:id="rId50" xr:uid="{0A3F2D7C-8DAD-4174-B8F7-7EF950F6B884}"/>
    <hyperlink ref="H47" r:id="rId51" xr:uid="{5BCA3763-95C9-4538-9107-2D12B7C0C7D9}"/>
    <hyperlink ref="F47" r:id="rId52" xr:uid="{54257DAC-6562-4E4B-A06A-B5129EA56654}"/>
    <hyperlink ref="H48" r:id="rId53" xr:uid="{96955FAE-A228-491F-ADAB-3DD05071138D}"/>
    <hyperlink ref="F48" r:id="rId54" xr:uid="{40B9B580-2EC5-4901-981E-4C88B55A15D8}"/>
    <hyperlink ref="H49" r:id="rId55" xr:uid="{E65185B3-54ED-41D7-8169-649953AD2FF4}"/>
    <hyperlink ref="F49" r:id="rId56" xr:uid="{729118DB-1168-4D82-9279-32FD7E3EC780}"/>
    <hyperlink ref="H22" r:id="rId57" xr:uid="{DE73D998-E742-4D91-AC93-CE0C648EC2FB}"/>
    <hyperlink ref="H34" r:id="rId58" xr:uid="{F01A1B2F-F52A-4DD2-9624-AB9107C55D6F}"/>
    <hyperlink ref="F34" r:id="rId59" xr:uid="{03461E64-DD3D-4E5A-B7C2-693556424698}"/>
    <hyperlink ref="H32" r:id="rId60" xr:uid="{A388A86C-5E0E-40C8-9499-1493AF5F92A5}"/>
    <hyperlink ref="F32" r:id="rId61" xr:uid="{AFED016E-FF10-4D1C-BEDE-FE203E2364EC}"/>
    <hyperlink ref="H33" r:id="rId62" xr:uid="{C0C426EC-EB55-4F5F-9013-60B67BFB7A91}"/>
    <hyperlink ref="F33" r:id="rId63" xr:uid="{4711C381-AD52-4C8E-B958-46CF64811659}"/>
    <hyperlink ref="F17" r:id="rId64" xr:uid="{CBDAC9B5-6D14-49AC-AEAA-4722C5A24DCC}"/>
    <hyperlink ref="F18" r:id="rId65" xr:uid="{41183EA2-4D97-4F09-A7D6-44B7745BCBDE}"/>
  </hyperlinks>
  <pageMargins left="0.7" right="0.7" top="0.75" bottom="0.75" header="0.3" footer="0.3"/>
  <pageSetup paperSize="9" orientation="portrait" r:id="rId66"/>
  <legacyDrawing r:id="rId6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f0d7a7-7317-4211-b722-0acf268d17fd">
      <Terms xmlns="http://schemas.microsoft.com/office/infopath/2007/PartnerControls"/>
    </lcf76f155ced4ddcb4097134ff3c332f>
    <TaxCatchAll xmlns="9b483750-598d-46a0-877d-052f8f804d2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11" ma:contentTypeDescription="Create a new document." ma:contentTypeScope="" ma:versionID="975d1fc740f3dec1ef983c80ce9978b5">
  <xsd:schema xmlns:xsd="http://www.w3.org/2001/XMLSchema" xmlns:xs="http://www.w3.org/2001/XMLSchema" xmlns:p="http://schemas.microsoft.com/office/2006/metadata/properties" xmlns:ns2="e6f0d7a7-7317-4211-b722-0acf268d17fd" xmlns:ns3="9b483750-598d-46a0-877d-052f8f804d23" targetNamespace="http://schemas.microsoft.com/office/2006/metadata/properties" ma:root="true" ma:fieldsID="075d3f06a62957004ececc2406515c35" ns2:_="" ns3:_="">
    <xsd:import namespace="e6f0d7a7-7317-4211-b722-0acf268d17fd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f02065d-4fa9-4554-ae9c-ae72b0922f8b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C26033-B60B-4AB9-986D-01114B69BCC2}">
  <ds:schemaRefs>
    <ds:schemaRef ds:uri="http://schemas.openxmlformats.org/package/2006/metadata/core-properties"/>
    <ds:schemaRef ds:uri="http://purl.org/dc/terms/"/>
    <ds:schemaRef ds:uri="e6f0d7a7-7317-4211-b722-0acf268d17fd"/>
    <ds:schemaRef ds:uri="http://purl.org/dc/elements/1.1/"/>
    <ds:schemaRef ds:uri="http://schemas.microsoft.com/office/2006/documentManagement/types"/>
    <ds:schemaRef ds:uri="http://www.w3.org/XML/1998/namespace"/>
    <ds:schemaRef ds:uri="9b483750-598d-46a0-877d-052f8f804d23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A0C55AD-5072-4294-A8F2-4FB77CEC523A}"/>
</file>

<file path=customXml/itemProps3.xml><?xml version="1.0" encoding="utf-8"?>
<ds:datastoreItem xmlns:ds="http://schemas.openxmlformats.org/officeDocument/2006/customXml" ds:itemID="{CF68E490-EBE5-4585-8E2C-85588D057C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EIS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Käis</dc:creator>
  <cp:keywords/>
  <dc:description/>
  <cp:lastModifiedBy>Helena Siemann - MKM</cp:lastModifiedBy>
  <cp:revision/>
  <dcterms:created xsi:type="dcterms:W3CDTF">2024-08-12T07:30:27Z</dcterms:created>
  <dcterms:modified xsi:type="dcterms:W3CDTF">2024-11-08T16:07:14Z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MediaServiceImageTags">
    <vt:lpwstr/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2024-10-31T08:46:24Z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516eafad-b3d5-4437-84b4-b5ddb4b4524e</vt:lpwstr>
  </property>
  <property fmtid="{D5CDD505-2E9C-101B-9397-08002B2CF9AE}" pid="10" name="MSIP_Label_defa4170-0d19-0005-0004-bc88714345d2_ContentBits">
    <vt:lpwstr>0</vt:lpwstr>
  </property>
</Properties>
</file>